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mni-my.sharepoint.com/personal/gqf410_ku_dk/Documents/"/>
    </mc:Choice>
  </mc:AlternateContent>
  <xr:revisionPtr revIDLastSave="0" documentId="8_{F3EE89EF-AACB-4AFC-990B-90E8DE01692E}" xr6:coauthVersionLast="47" xr6:coauthVersionMax="47" xr10:uidLastSave="{00000000-0000-0000-0000-000000000000}"/>
  <bookViews>
    <workbookView xWindow="-120" yWindow="-120" windowWidth="38640" windowHeight="21120" xr2:uid="{0F55CEAC-54EB-4477-A034-4DC98116E86E}"/>
  </bookViews>
  <sheets>
    <sheet name="Ophold og avl" sheetId="2" r:id="rId1"/>
    <sheet name="Teknisk ass." sheetId="1" r:id="rId2"/>
    <sheet name="Operation" sheetId="3" r:id="rId3"/>
    <sheet name="TC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2" l="1"/>
  <c r="V58" i="2" s="1"/>
  <c r="W58" i="2" s="1"/>
</calcChain>
</file>

<file path=xl/sharedStrings.xml><?xml version="1.0" encoding="utf-8"?>
<sst xmlns="http://schemas.openxmlformats.org/spreadsheetml/2006/main" count="539" uniqueCount="411">
  <si>
    <t>Interne</t>
  </si>
  <si>
    <t>Eksterne</t>
  </si>
  <si>
    <t>YDELSESKATEGORI</t>
  </si>
  <si>
    <t>DYREART</t>
  </si>
  <si>
    <t>Varenummer</t>
  </si>
  <si>
    <t>TYPE</t>
  </si>
  <si>
    <t>GRUPPE</t>
  </si>
  <si>
    <t>Pris 2026</t>
  </si>
  <si>
    <t>BASISYDELSER</t>
  </si>
  <si>
    <t>Teknisk assistance</t>
  </si>
  <si>
    <t>Alle</t>
  </si>
  <si>
    <t>98-300</t>
  </si>
  <si>
    <t>Assistance, Dyrepasser</t>
  </si>
  <si>
    <t>98-303</t>
  </si>
  <si>
    <t>98-306</t>
  </si>
  <si>
    <t>Frøer</t>
  </si>
  <si>
    <t>20-310</t>
  </si>
  <si>
    <t>Aflivning pr. dyr</t>
  </si>
  <si>
    <t>Fjerkræ</t>
  </si>
  <si>
    <t>19-312</t>
  </si>
  <si>
    <t>Gris/Minigris</t>
  </si>
  <si>
    <t>17-312</t>
  </si>
  <si>
    <t>Aflivning pr. dyr Panum</t>
  </si>
  <si>
    <t>17-310</t>
  </si>
  <si>
    <t>Aflivning pr. dyr  FRB</t>
  </si>
  <si>
    <t>17-329</t>
  </si>
  <si>
    <t>Vejning pr. dyr</t>
  </si>
  <si>
    <t>17-333</t>
  </si>
  <si>
    <t>Vejning + registrering pr. dyr</t>
  </si>
  <si>
    <t>Fastning pr. dyr</t>
  </si>
  <si>
    <t>Special fodring pr. dyr</t>
  </si>
  <si>
    <t>17-359</t>
  </si>
  <si>
    <t>Pakke (Faste, Injektion I.m. , Vejning) pr. dyr</t>
  </si>
  <si>
    <t>17-362</t>
  </si>
  <si>
    <t>Injektion I.M. pr. dyr</t>
  </si>
  <si>
    <t>17-366</t>
  </si>
  <si>
    <t>P.O.-dosering pr. dyr</t>
  </si>
  <si>
    <t>17-370</t>
  </si>
  <si>
    <t>Øjenbehandling pr. øje</t>
  </si>
  <si>
    <t>17-361</t>
  </si>
  <si>
    <t>Injektion S.C. pr. dyr</t>
  </si>
  <si>
    <t>Marsvin</t>
  </si>
  <si>
    <t>13-325</t>
  </si>
  <si>
    <t>Blodtap pr. dyr</t>
  </si>
  <si>
    <t>13-360</t>
  </si>
  <si>
    <t>Tillæg håndtering ifm farlige stoffer pr. dyr</t>
  </si>
  <si>
    <t>13-361</t>
  </si>
  <si>
    <t>Mus</t>
  </si>
  <si>
    <t>11-310</t>
  </si>
  <si>
    <t>11-328</t>
  </si>
  <si>
    <t>Biopsi pr. dyr</t>
  </si>
  <si>
    <t>11-322</t>
  </si>
  <si>
    <t>Blodprøve</t>
  </si>
  <si>
    <t>Blodprøve fra tunge pr. dyr</t>
  </si>
  <si>
    <t>Blodprøve IV pr. prøve</t>
  </si>
  <si>
    <t>11-329</t>
  </si>
  <si>
    <t>11-330</t>
  </si>
  <si>
    <t>Totaltap pr. dyr</t>
  </si>
  <si>
    <t>11-331</t>
  </si>
  <si>
    <t>Tumormåling pr. dyr</t>
  </si>
  <si>
    <t>11-345</t>
  </si>
  <si>
    <t>Specialskift- vanding; fodring; fastning pr. bur</t>
  </si>
  <si>
    <t>Ekstra/specialskift af bur</t>
  </si>
  <si>
    <t>Special vanding/-fodring /fastning pr. bur</t>
  </si>
  <si>
    <t>11-351</t>
  </si>
  <si>
    <t>Særligt tilsyn/behandling pr. dyr</t>
  </si>
  <si>
    <t>Særligt tilsyn med dyr pr. dyr</t>
  </si>
  <si>
    <t>Behandling af sår, inkl. Salve pr. dyr</t>
  </si>
  <si>
    <t>Rimadyl injektion, inc. Rimadyl</t>
  </si>
  <si>
    <t>11-332</t>
  </si>
  <si>
    <t xml:space="preserve">Mærkning af dyr  </t>
  </si>
  <si>
    <t>Mærkning+biopsi før fravænning pr. dyr</t>
  </si>
  <si>
    <t xml:space="preserve">Mærkning af dyr (øre, tatoo,clips mm) pr. dyr </t>
  </si>
  <si>
    <t>11-360</t>
  </si>
  <si>
    <t>Tillæg håndtering ifm farlige stoffer pr. bur</t>
  </si>
  <si>
    <t>11-361</t>
  </si>
  <si>
    <t>Injektion/dosering (SC,IP,IV,PO,IM,ID) pr. dyr</t>
  </si>
  <si>
    <t>11-400</t>
  </si>
  <si>
    <t>Rapport over dyr - pr. bur</t>
  </si>
  <si>
    <t>11-410</t>
  </si>
  <si>
    <t>Plug eller palpering</t>
  </si>
  <si>
    <t>Tjek ifbm drægtighed(plug,palpering,fødsel)pr.dyr</t>
  </si>
  <si>
    <t>11-481</t>
  </si>
  <si>
    <t>Organudtagning pr. organ</t>
  </si>
  <si>
    <t>11-484</t>
  </si>
  <si>
    <t>Udsending af mus pr. bur</t>
  </si>
  <si>
    <t>11-485</t>
  </si>
  <si>
    <t>Udslus/pak. af dyr (16.2) pr. bur</t>
  </si>
  <si>
    <t>Rotte</t>
  </si>
  <si>
    <t>12-310</t>
  </si>
  <si>
    <t xml:space="preserve">Aflivning pr. dyr </t>
  </si>
  <si>
    <t>12-323</t>
  </si>
  <si>
    <t>12-321</t>
  </si>
  <si>
    <t>Blodprøve fra øje + anæstesi pr. dyr</t>
  </si>
  <si>
    <t>12-329</t>
  </si>
  <si>
    <t>12-330</t>
  </si>
  <si>
    <t>12-345</t>
  </si>
  <si>
    <t>12-351</t>
  </si>
  <si>
    <t>Oral smertebehandling (m. Nutella) pr. dyr</t>
  </si>
  <si>
    <t>12-360</t>
  </si>
  <si>
    <t>12-400</t>
  </si>
  <si>
    <t>12-361</t>
  </si>
  <si>
    <t>12-410</t>
  </si>
  <si>
    <t>Plug eller palpering pr. dyr</t>
  </si>
  <si>
    <t>12-481</t>
  </si>
  <si>
    <t>12-484</t>
  </si>
  <si>
    <t>Udsending af rotte pr. bur</t>
  </si>
  <si>
    <t>Pris 2025</t>
  </si>
  <si>
    <t>Varetype</t>
  </si>
  <si>
    <t>1. Mus</t>
  </si>
  <si>
    <t>11-260</t>
  </si>
  <si>
    <t>Type II</t>
  </si>
  <si>
    <t>Tp II lang, IVC 162</t>
  </si>
  <si>
    <t>11-261</t>
  </si>
  <si>
    <t>Tp II lang, konv.</t>
  </si>
  <si>
    <t>Tp II lang, IVC</t>
  </si>
  <si>
    <t>Tp II lang, IVC MGU</t>
  </si>
  <si>
    <t>Emerald EM500, IVC</t>
  </si>
  <si>
    <t>11-262</t>
  </si>
  <si>
    <t>Tp ll lang, IVC Innovive, engangsudstyr</t>
  </si>
  <si>
    <t>11-263</t>
  </si>
  <si>
    <t>Type III</t>
  </si>
  <si>
    <t>Tp III, IVC 162</t>
  </si>
  <si>
    <t>Tp III, IVC</t>
  </si>
  <si>
    <t>11-265</t>
  </si>
  <si>
    <t>Tp III, konv.</t>
  </si>
  <si>
    <t>Tp III høj MUS, konv.</t>
  </si>
  <si>
    <t>Tp III høj MUS, IVC</t>
  </si>
  <si>
    <t>11-266</t>
  </si>
  <si>
    <t>11-267</t>
  </si>
  <si>
    <t>Type II speciel</t>
  </si>
  <si>
    <t>Tp II lang, IVC imm.defekte/helicob.fri dyr</t>
  </si>
  <si>
    <t>Typ II lang, IVC immunsvage dyr, Biocenter</t>
  </si>
  <si>
    <t>11-268</t>
  </si>
  <si>
    <t>Type III speciel</t>
  </si>
  <si>
    <t>Tp III, IVC imm.defekte/helicob.fri dyr</t>
  </si>
  <si>
    <t>Typ III, IVC immunsvage dyr, Biocenter</t>
  </si>
  <si>
    <t>Tp III, filtertop</t>
  </si>
  <si>
    <t>11-269</t>
  </si>
  <si>
    <t>Tp II lang, IVC AVL 162</t>
  </si>
  <si>
    <t>11-270</t>
  </si>
  <si>
    <t>Tp II lang, IVC AVL</t>
  </si>
  <si>
    <t>Tp II lang, IVC AVL MGU</t>
  </si>
  <si>
    <t>Emerald EM500, IVC AVL</t>
  </si>
  <si>
    <t>11-271</t>
  </si>
  <si>
    <t>Tp III, IVC AVL 162</t>
  </si>
  <si>
    <t>11-272</t>
  </si>
  <si>
    <t>Tp III, IVC AVL</t>
  </si>
  <si>
    <t>Tp III, konv., AVL</t>
  </si>
  <si>
    <t>11-273</t>
  </si>
  <si>
    <t>Type III, SPF</t>
  </si>
  <si>
    <t>Tp III, IVC AVL SPF</t>
  </si>
  <si>
    <t>11-274</t>
  </si>
  <si>
    <t>Tp II lang, IVC imm.defekte/helicob.fri dyr, avl</t>
  </si>
  <si>
    <t>Typ II lang, IVC immunsvage dyr, Biocenter, AVL</t>
  </si>
  <si>
    <t>Tp ll lang, IVC Innovive AVL, engangsudstyr</t>
  </si>
  <si>
    <t>11-275</t>
  </si>
  <si>
    <t>Tp III, IVC imm.defekte/helicob.fri dyr AVL</t>
  </si>
  <si>
    <t>Typ III, IVC  immunsvage dyr, Biocenter, AVL</t>
  </si>
  <si>
    <t>Tp II lang, IVC - TCF Ext</t>
  </si>
  <si>
    <t>Tp III, IVC - TCF Ext</t>
  </si>
  <si>
    <t>2. Rotter</t>
  </si>
  <si>
    <t>12-210</t>
  </si>
  <si>
    <t>Tp III høj, konv.</t>
  </si>
  <si>
    <t>Tp III høj, IVC</t>
  </si>
  <si>
    <t>12-211</t>
  </si>
  <si>
    <t>U1500 / Tp IV, konv.</t>
  </si>
  <si>
    <t>R1800, IVC</t>
  </si>
  <si>
    <t>12-212</t>
  </si>
  <si>
    <t>R1800, IVC 162</t>
  </si>
  <si>
    <t>12-213</t>
  </si>
  <si>
    <t>Innovive, IVC,  engangsudstyr</t>
  </si>
  <si>
    <t>12-214</t>
  </si>
  <si>
    <t>U1500 / Tp IV, konv., avl</t>
  </si>
  <si>
    <t>R1800, IVC, AVL</t>
  </si>
  <si>
    <t>12-215</t>
  </si>
  <si>
    <t>R1800, IVC, AVL 162</t>
  </si>
  <si>
    <t>12-216</t>
  </si>
  <si>
    <t>3. Zebrafisk</t>
  </si>
  <si>
    <t>23-224</t>
  </si>
  <si>
    <t>Tank 3L, Zebrafisk AKB</t>
  </si>
  <si>
    <t>23-225</t>
  </si>
  <si>
    <t>Tank 3L, Zebrafisk Panum</t>
  </si>
  <si>
    <t>23-226</t>
  </si>
  <si>
    <t>Tank 8L, Zebrafisk Panum</t>
  </si>
  <si>
    <t>4. Zebrafisk</t>
  </si>
  <si>
    <t>23-227</t>
  </si>
  <si>
    <t>Tank 8L, Zebrafisk AKB</t>
  </si>
  <si>
    <t>4. Sporefrøer</t>
  </si>
  <si>
    <t>20-200</t>
  </si>
  <si>
    <t>20-200 Ophold frøer,  pr kar</t>
  </si>
  <si>
    <t>17-240</t>
  </si>
  <si>
    <t>Boks, pr. dyr FRB</t>
  </si>
  <si>
    <t>17-241</t>
  </si>
  <si>
    <t>Boks, pr. dyr (minigrise)</t>
  </si>
  <si>
    <t>Boks, pr. dyr Panum</t>
  </si>
  <si>
    <t>5. SO</t>
  </si>
  <si>
    <t>30-240</t>
  </si>
  <si>
    <t>So (gris)</t>
  </si>
  <si>
    <t>Boks pr. dyr</t>
  </si>
  <si>
    <t>7. Andre gnavere</t>
  </si>
  <si>
    <t>Boks</t>
  </si>
  <si>
    <t>8. Fjerkræ</t>
  </si>
  <si>
    <t>19-240</t>
  </si>
  <si>
    <t>9. Diverse</t>
  </si>
  <si>
    <t>10-250</t>
  </si>
  <si>
    <t>10-250 Isolationsstald, enkeltrum/container</t>
  </si>
  <si>
    <t>Gruppe 3, gennemsnit</t>
  </si>
  <si>
    <t>Ophold, type 2 specielt</t>
  </si>
  <si>
    <t>Gruppe 3</t>
  </si>
  <si>
    <t>GMO2, isolation, mv.</t>
  </si>
  <si>
    <t>Tank</t>
  </si>
  <si>
    <t>Kar</t>
  </si>
  <si>
    <t>VARENR/ITEM</t>
  </si>
  <si>
    <t>UK Type</t>
  </si>
  <si>
    <t>11-281</t>
  </si>
  <si>
    <t>11-282</t>
  </si>
  <si>
    <t>UK type</t>
  </si>
  <si>
    <t>Assistance, teknical staff</t>
  </si>
  <si>
    <t>Assistance veterinariens</t>
  </si>
  <si>
    <t xml:space="preserve">Euthanasia per animal </t>
  </si>
  <si>
    <t>Euthanasia per animal FRB</t>
  </si>
  <si>
    <t>Euthanasia per animal Panum</t>
  </si>
  <si>
    <t>Weighing per animal</t>
  </si>
  <si>
    <t>Weighing + registration per animal</t>
  </si>
  <si>
    <t>Package (Fasting, Injection I.m., Weighing) per animal</t>
  </si>
  <si>
    <t>Injection I.M. per animal</t>
  </si>
  <si>
    <t>P.O. dosing per animal</t>
  </si>
  <si>
    <t>Eye tratmenat, per eye</t>
  </si>
  <si>
    <t>Injection S.C. per animal</t>
  </si>
  <si>
    <t>Blood sample per animal</t>
  </si>
  <si>
    <t>Surcharge handling hazardous substances per animal</t>
  </si>
  <si>
    <t>Euthanasia per animal</t>
  </si>
  <si>
    <t>Biopsy pr. animal</t>
  </si>
  <si>
    <t>Exsanguination sample per animal</t>
  </si>
  <si>
    <t>Tumour measurement per animal</t>
  </si>
  <si>
    <t>Special cage change,watering, fasting per cage</t>
  </si>
  <si>
    <t>Special supervision, treatment per animal</t>
  </si>
  <si>
    <t>Marking of animals</t>
  </si>
  <si>
    <t>Surcharge handling hazardous substances per cage</t>
  </si>
  <si>
    <t>Injection/dosing (SC,IP,IV,PO,IM,ID) per animal</t>
  </si>
  <si>
    <t>Report on animals, per cage</t>
  </si>
  <si>
    <t>Organ removal per organ</t>
  </si>
  <si>
    <t>Dispatch of mice per cage</t>
  </si>
  <si>
    <t>Sluicing out/unpacking of animals (16.2) per cage</t>
  </si>
  <si>
    <t>Blood sample from eye + anaesthesia per animal</t>
  </si>
  <si>
    <t>Plug or palpation</t>
  </si>
  <si>
    <t>VARENR</t>
  </si>
  <si>
    <t>UK_VareType</t>
  </si>
  <si>
    <t>VareType</t>
  </si>
  <si>
    <t>Surgery</t>
  </si>
  <si>
    <t>80-301</t>
  </si>
  <si>
    <t>Surgery, Basic</t>
  </si>
  <si>
    <t>Operation, Basis</t>
  </si>
  <si>
    <t>80-302</t>
  </si>
  <si>
    <t>Surgery, Non-sterile</t>
  </si>
  <si>
    <t>Operation, Non-steril</t>
  </si>
  <si>
    <t>80-303</t>
  </si>
  <si>
    <t>Surgery, Sterile</t>
  </si>
  <si>
    <t>Operation, Steril</t>
  </si>
  <si>
    <t>80-304</t>
  </si>
  <si>
    <t>Surgery, Course</t>
  </si>
  <si>
    <t>Operation, Kursus</t>
  </si>
  <si>
    <t>80-305</t>
  </si>
  <si>
    <t>Surgery incl. scan</t>
  </si>
  <si>
    <t>Operation Inkl. scan</t>
  </si>
  <si>
    <t>80-310</t>
  </si>
  <si>
    <t>Surgery, Agreed price</t>
  </si>
  <si>
    <t>Operation,  Aftalt pris</t>
  </si>
  <si>
    <t>80-311</t>
  </si>
  <si>
    <t>Short anaesthesia, large animals, per animal</t>
  </si>
  <si>
    <t>Korttidsanæstesi, stordyr, pr dyr</t>
  </si>
  <si>
    <t>VareNr</t>
  </si>
  <si>
    <t>VareTekst_info</t>
  </si>
  <si>
    <t>2025 pris</t>
  </si>
  <si>
    <t>TCF</t>
  </si>
  <si>
    <t>40-500</t>
  </si>
  <si>
    <t>Rederivation</t>
  </si>
  <si>
    <t>40-501</t>
  </si>
  <si>
    <t>2i ESC culture medium 500ml</t>
  </si>
  <si>
    <t>40-502</t>
  </si>
  <si>
    <t>10x ready to use MEFs</t>
  </si>
  <si>
    <t>40-509</t>
  </si>
  <si>
    <t>Deposit in Cryobank</t>
  </si>
  <si>
    <t>40-510</t>
  </si>
  <si>
    <t>DNA/RNA injection into zygote</t>
  </si>
  <si>
    <t>40-520</t>
  </si>
  <si>
    <t>Embryo cryopreservation</t>
  </si>
  <si>
    <t>40-521</t>
  </si>
  <si>
    <t>Embryo injection and culture</t>
  </si>
  <si>
    <t>40-522</t>
  </si>
  <si>
    <t>Embryo production</t>
  </si>
  <si>
    <t>40-523</t>
  </si>
  <si>
    <t>Embryo transfer</t>
  </si>
  <si>
    <t>40-528</t>
  </si>
  <si>
    <t>ESC clone expansion</t>
  </si>
  <si>
    <t>40-529</t>
  </si>
  <si>
    <t>ESC clone or pup screening</t>
  </si>
  <si>
    <t>40-530</t>
  </si>
  <si>
    <t>ESC derivation</t>
  </si>
  <si>
    <t>40-531</t>
  </si>
  <si>
    <t>ESC injection into 2-cell embryo</t>
  </si>
  <si>
    <t>40-532</t>
  </si>
  <si>
    <t>ESC injection into blastocyst</t>
  </si>
  <si>
    <t>40-533</t>
  </si>
  <si>
    <t>ESC injection into morula</t>
  </si>
  <si>
    <t>40-534</t>
  </si>
  <si>
    <t>ESC modification</t>
  </si>
  <si>
    <t>40-540</t>
  </si>
  <si>
    <t>Sperm cryopreservation</t>
  </si>
  <si>
    <t>40-550</t>
  </si>
  <si>
    <t>Plasmid amplification</t>
  </si>
  <si>
    <t>40-560</t>
  </si>
  <si>
    <t>In vitro fertilization</t>
  </si>
  <si>
    <t>40-561</t>
  </si>
  <si>
    <t>Female stimulation/dissection/…</t>
  </si>
  <si>
    <t>40-562</t>
  </si>
  <si>
    <t>Targeting design (deletion)</t>
  </si>
  <si>
    <t>40-563</t>
  </si>
  <si>
    <t>Targeting design (editing)</t>
  </si>
  <si>
    <t>40-564</t>
  </si>
  <si>
    <t>Targeting design (large KI)</t>
  </si>
  <si>
    <t>40-565</t>
  </si>
  <si>
    <t>Targeting design (point mutant KI)</t>
  </si>
  <si>
    <t>40-566</t>
  </si>
  <si>
    <t>Targeting design (vector cloning)</t>
  </si>
  <si>
    <t>40-567</t>
  </si>
  <si>
    <t>Transplantation under kidney capsule</t>
  </si>
  <si>
    <t>40-606</t>
  </si>
  <si>
    <t>500ml KOSR ESC culture medium</t>
  </si>
  <si>
    <t>40-607</t>
  </si>
  <si>
    <t>500ml Serum+Lif ESC culture medium</t>
  </si>
  <si>
    <t>Assistance dyrlæger</t>
  </si>
  <si>
    <t>Ophold,Tp II, 16.2</t>
  </si>
  <si>
    <t>Ophold, Type II/Emerald</t>
  </si>
  <si>
    <t>Housing,Tp II, 16.2</t>
  </si>
  <si>
    <t>Housing, Type II/Emerald</t>
  </si>
  <si>
    <t>Ophold Innovive, engangsudstyr</t>
  </si>
  <si>
    <t>Housing Innovive, disposable equipm.</t>
  </si>
  <si>
    <t>Ophold, Type III, 16.2</t>
  </si>
  <si>
    <t>Housing, Type III, 16.2</t>
  </si>
  <si>
    <t>11-276</t>
  </si>
  <si>
    <t>Type Innovive</t>
  </si>
  <si>
    <t>R1800</t>
  </si>
  <si>
    <t>R 1800</t>
  </si>
  <si>
    <t>Gris/minigris</t>
  </si>
  <si>
    <t>Diverse</t>
  </si>
  <si>
    <t>13-230</t>
  </si>
  <si>
    <t>5. Gris og Minigris</t>
  </si>
  <si>
    <t>Fastning/specialfodring, pr. dyr</t>
  </si>
  <si>
    <t>Fasting/special feeding per animal</t>
  </si>
  <si>
    <t>Specialskift/vanding/ fodring/fastning pr. bur</t>
  </si>
  <si>
    <t>Special cage change/watering/fasting per cage</t>
  </si>
  <si>
    <t>17-344</t>
  </si>
  <si>
    <t xml:space="preserve">Ophold, Type III </t>
  </si>
  <si>
    <t xml:space="preserve">Housing, Type III </t>
  </si>
  <si>
    <t>Ophold Innovive, Immunsvage dyr</t>
  </si>
  <si>
    <t>Housing imm. Defective, disposable equipm.</t>
  </si>
  <si>
    <t>Housing,Type II,  imm. defective animals</t>
  </si>
  <si>
    <t>Ophold,Type II, Immunsvage dyr</t>
  </si>
  <si>
    <t>Ophold,Type III, Immunsvage dyr</t>
  </si>
  <si>
    <t>Housing,Type III,  imm. defective animals</t>
  </si>
  <si>
    <t>Avl, Type II, 16.2</t>
  </si>
  <si>
    <t>Avl, Type II/Emerald</t>
  </si>
  <si>
    <t>Avl, Type III, 16.2</t>
  </si>
  <si>
    <t>Avl, Type III</t>
  </si>
  <si>
    <t>Avl, Type III, SPF</t>
  </si>
  <si>
    <t>Avl,Type II, Immunsvage dyr</t>
  </si>
  <si>
    <t>Avl Innovive, Immunsvage dyr</t>
  </si>
  <si>
    <t>Avl,Type III, Immunsvage dyr</t>
  </si>
  <si>
    <t>Ophold, Type III</t>
  </si>
  <si>
    <t>Housing, Type III</t>
  </si>
  <si>
    <t>Ophold, R1800</t>
  </si>
  <si>
    <t>Housing, R1800</t>
  </si>
  <si>
    <t>Ophold, 16.2</t>
  </si>
  <si>
    <t>Housing, 16.2</t>
  </si>
  <si>
    <t>Ophold, Innovive og Immunsvage dyr</t>
  </si>
  <si>
    <t>Housing, imm. defective, disposable equipm.</t>
  </si>
  <si>
    <t>Avl, R1800</t>
  </si>
  <si>
    <t>Avl, 16.2</t>
  </si>
  <si>
    <t>Avl, Innovive og Immunsvage dyr</t>
  </si>
  <si>
    <t>Ophold frøer,  pr kar</t>
  </si>
  <si>
    <t>Tank, Panum Institute, frog</t>
  </si>
  <si>
    <t>Ophold Frb. pr. dyr, Grise/Minigrise</t>
  </si>
  <si>
    <t>Pen, per animal FRB, pig</t>
  </si>
  <si>
    <t>Ophold Panum pr. dyr, Grise/Minigrise</t>
  </si>
  <si>
    <t>Pen, per animal Panum, pig</t>
  </si>
  <si>
    <t>Ophold So, pr. dyr</t>
  </si>
  <si>
    <t>Pen, per animal, sow</t>
  </si>
  <si>
    <t>Ophold, Marsvin</t>
  </si>
  <si>
    <t>Cage, Guinea pig</t>
  </si>
  <si>
    <t>Ophold pr. dyr</t>
  </si>
  <si>
    <t>Pen, per animal, poultry</t>
  </si>
  <si>
    <t>Isolationsstald, enkeltrum/container</t>
  </si>
  <si>
    <t>Isolation room, single room/container</t>
  </si>
  <si>
    <t>Tillægges P/L regulering 2026</t>
  </si>
  <si>
    <t>Breeding, Type II, 16.2</t>
  </si>
  <si>
    <t>Breeding, Type II/Emerald</t>
  </si>
  <si>
    <t>Breeding, Type III, 16.2</t>
  </si>
  <si>
    <t>Breeding, Type III</t>
  </si>
  <si>
    <t>Breeding, Type III, SPF</t>
  </si>
  <si>
    <t>Breeding,Type II,  imm. defective animals</t>
  </si>
  <si>
    <t>Breeding imm. defective, disposable equipm.</t>
  </si>
  <si>
    <t>Breeding,Type III,  imm. defective animals</t>
  </si>
  <si>
    <t>Breeding, R1800</t>
  </si>
  <si>
    <t>Breeding, 16.2</t>
  </si>
  <si>
    <t>Breeding,imm. defective, disposable equipm.</t>
  </si>
  <si>
    <t>Eksterne*</t>
  </si>
  <si>
    <t>Oprindelig/original type</t>
  </si>
  <si>
    <t>*Applies for commercial customers</t>
  </si>
  <si>
    <t>Specialydelser (pris ved forespørgsel)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</si>
</sst>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indexed="8"/>
      <name val="Segoe U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43" fontId="3" fillId="0" borderId="0" xfId="1" applyFont="1" applyAlignment="1"/>
    <xf numFmtId="0" fontId="2" fillId="2" borderId="0" xfId="0" applyFont="1" applyFill="1"/>
    <xf numFmtId="43" fontId="2" fillId="2" borderId="0" xfId="1" applyFont="1" applyFill="1"/>
    <xf numFmtId="0" fontId="3" fillId="3" borderId="0" xfId="0" applyFont="1" applyFill="1"/>
    <xf numFmtId="0" fontId="0" fillId="3" borderId="0" xfId="0" applyFill="1"/>
    <xf numFmtId="43" fontId="0" fillId="3" borderId="0" xfId="1" applyFont="1" applyFill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0" fontId="4" fillId="0" borderId="0" xfId="0" applyFont="1"/>
    <xf numFmtId="43" fontId="0" fillId="0" borderId="0" xfId="1" applyFont="1" applyBorder="1"/>
    <xf numFmtId="0" fontId="0" fillId="0" borderId="3" xfId="0" applyBorder="1"/>
    <xf numFmtId="0" fontId="0" fillId="0" borderId="4" xfId="0" applyBorder="1"/>
    <xf numFmtId="43" fontId="0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6" xfId="0" applyBorder="1"/>
    <xf numFmtId="43" fontId="0" fillId="0" borderId="6" xfId="1" applyFont="1" applyBorder="1"/>
    <xf numFmtId="0" fontId="0" fillId="0" borderId="7" xfId="0" applyBorder="1"/>
    <xf numFmtId="0" fontId="5" fillId="0" borderId="0" xfId="0" applyFont="1"/>
    <xf numFmtId="164" fontId="0" fillId="0" borderId="0" xfId="1" applyNumberFormat="1" applyFont="1"/>
    <xf numFmtId="164" fontId="2" fillId="2" borderId="0" xfId="1" applyNumberFormat="1" applyFont="1" applyFill="1"/>
    <xf numFmtId="164" fontId="0" fillId="3" borderId="0" xfId="1" applyNumberFormat="1" applyFont="1" applyFill="1"/>
    <xf numFmtId="1" fontId="0" fillId="0" borderId="2" xfId="0" applyNumberFormat="1" applyBorder="1"/>
    <xf numFmtId="164" fontId="0" fillId="0" borderId="2" xfId="1" applyNumberFormat="1" applyFont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0" fontId="6" fillId="0" borderId="2" xfId="0" applyFont="1" applyBorder="1"/>
    <xf numFmtId="164" fontId="6" fillId="0" borderId="2" xfId="1" applyNumberFormat="1" applyFont="1" applyBorder="1"/>
    <xf numFmtId="0" fontId="6" fillId="0" borderId="4" xfId="0" applyFont="1" applyBorder="1"/>
    <xf numFmtId="164" fontId="6" fillId="0" borderId="4" xfId="1" applyNumberFormat="1" applyFont="1" applyBorder="1"/>
    <xf numFmtId="0" fontId="6" fillId="0" borderId="0" xfId="0" applyFont="1"/>
    <xf numFmtId="164" fontId="6" fillId="0" borderId="0" xfId="1" applyNumberFormat="1" applyFont="1"/>
    <xf numFmtId="165" fontId="0" fillId="3" borderId="0" xfId="1" applyNumberFormat="1" applyFont="1" applyFill="1"/>
    <xf numFmtId="164" fontId="4" fillId="0" borderId="0" xfId="1" applyNumberFormat="1" applyFont="1"/>
    <xf numFmtId="164" fontId="4" fillId="0" borderId="9" xfId="1" applyNumberFormat="1" applyFont="1" applyBorder="1"/>
    <xf numFmtId="0" fontId="8" fillId="0" borderId="10" xfId="2" applyFont="1" applyBorder="1"/>
    <xf numFmtId="0" fontId="8" fillId="0" borderId="11" xfId="2" applyFont="1" applyBorder="1"/>
    <xf numFmtId="0" fontId="3" fillId="0" borderId="0" xfId="0" applyFont="1"/>
    <xf numFmtId="164" fontId="3" fillId="0" borderId="0" xfId="1" applyNumberFormat="1" applyFont="1"/>
    <xf numFmtId="164" fontId="1" fillId="0" borderId="0" xfId="1" applyNumberFormat="1" applyFont="1"/>
    <xf numFmtId="4" fontId="9" fillId="0" borderId="0" xfId="0" applyNumberFormat="1" applyFont="1"/>
    <xf numFmtId="0" fontId="9" fillId="0" borderId="0" xfId="0" applyFont="1"/>
    <xf numFmtId="0" fontId="0" fillId="0" borderId="0" xfId="0" applyAlignment="1">
      <alignment wrapText="1"/>
    </xf>
    <xf numFmtId="164" fontId="3" fillId="0" borderId="5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</cellXfs>
  <cellStyles count="3">
    <cellStyle name="Komma" xfId="1" builtinId="3"/>
    <cellStyle name="Normal" xfId="0" builtinId="0"/>
    <cellStyle name="Normal_Ark1" xfId="2" xr:uid="{8E8560B5-DA2A-4A3D-A5D4-6CC671FD0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EC7D-9692-4B82-8992-86BE21673A82}">
  <dimension ref="A1:W59"/>
  <sheetViews>
    <sheetView tabSelected="1" topLeftCell="E1" workbookViewId="0">
      <pane ySplit="3" topLeftCell="A15" activePane="bottomLeft" state="frozen"/>
      <selection pane="bottomLeft" activeCell="Q58" sqref="Q58"/>
    </sheetView>
  </sheetViews>
  <sheetFormatPr defaultColWidth="24" defaultRowHeight="15" x14ac:dyDescent="0.25"/>
  <cols>
    <col min="1" max="1" width="21.5703125" customWidth="1"/>
    <col min="2" max="2" width="16.140625" customWidth="1"/>
    <col min="3" max="4" width="41.85546875" bestFit="1" customWidth="1"/>
    <col min="5" max="5" width="19.140625" customWidth="1"/>
    <col min="6" max="6" width="43.140625" bestFit="1" customWidth="1"/>
    <col min="7" max="7" width="13.28515625" style="21" customWidth="1"/>
    <col min="8" max="8" width="11.28515625" style="21" customWidth="1"/>
    <col min="9" max="10" width="12.7109375" style="21" customWidth="1"/>
  </cols>
  <sheetData>
    <row r="1" spans="1:10" ht="15.75" thickBot="1" x14ac:dyDescent="0.3">
      <c r="G1" s="48" t="s">
        <v>395</v>
      </c>
      <c r="H1" s="48"/>
      <c r="I1" s="48"/>
      <c r="J1" s="48"/>
    </row>
    <row r="2" spans="1:10" ht="15.75" thickBot="1" x14ac:dyDescent="0.3">
      <c r="G2" s="45" t="s">
        <v>0</v>
      </c>
      <c r="H2" s="46"/>
      <c r="I2" s="45" t="s">
        <v>1</v>
      </c>
      <c r="J2" s="47"/>
    </row>
    <row r="3" spans="1:10" x14ac:dyDescent="0.25">
      <c r="A3" s="2" t="s">
        <v>3</v>
      </c>
      <c r="B3" s="2" t="s">
        <v>213</v>
      </c>
      <c r="C3" s="2" t="s">
        <v>5</v>
      </c>
      <c r="D3" s="2" t="s">
        <v>214</v>
      </c>
      <c r="E3" s="2" t="s">
        <v>6</v>
      </c>
      <c r="F3" s="2" t="s">
        <v>408</v>
      </c>
      <c r="G3" s="22" t="s">
        <v>107</v>
      </c>
      <c r="H3" s="22" t="s">
        <v>7</v>
      </c>
      <c r="I3" s="22" t="s">
        <v>107</v>
      </c>
      <c r="J3" s="22" t="s">
        <v>7</v>
      </c>
    </row>
    <row r="4" spans="1:10" ht="15.75" thickBot="1" x14ac:dyDescent="0.3">
      <c r="A4" s="5"/>
      <c r="B4" s="5"/>
      <c r="C4" s="5" t="s">
        <v>108</v>
      </c>
      <c r="D4" s="5"/>
      <c r="E4" s="5"/>
      <c r="F4" s="5"/>
      <c r="G4" s="5"/>
      <c r="H4" s="5"/>
      <c r="I4" s="5"/>
      <c r="J4" s="23"/>
    </row>
    <row r="5" spans="1:10" ht="15.75" thickBot="1" x14ac:dyDescent="0.3">
      <c r="A5" s="8" t="s">
        <v>109</v>
      </c>
      <c r="B5" s="8" t="s">
        <v>110</v>
      </c>
      <c r="C5" s="8" t="s">
        <v>333</v>
      </c>
      <c r="D5" s="8" t="s">
        <v>335</v>
      </c>
      <c r="E5" s="8" t="s">
        <v>111</v>
      </c>
      <c r="F5" s="8" t="s">
        <v>112</v>
      </c>
      <c r="G5" s="8">
        <v>86.37</v>
      </c>
      <c r="H5" s="24">
        <v>95.007000000000019</v>
      </c>
      <c r="I5" s="24">
        <v>316.18</v>
      </c>
      <c r="J5" s="25">
        <v>316.18</v>
      </c>
    </row>
    <row r="6" spans="1:10" x14ac:dyDescent="0.25">
      <c r="A6" s="8" t="s">
        <v>109</v>
      </c>
      <c r="B6" s="8" t="s">
        <v>113</v>
      </c>
      <c r="C6" s="8" t="s">
        <v>334</v>
      </c>
      <c r="D6" s="8" t="s">
        <v>336</v>
      </c>
      <c r="E6" s="8" t="s">
        <v>111</v>
      </c>
      <c r="F6" s="8" t="s">
        <v>114</v>
      </c>
      <c r="G6" s="25">
        <v>74.569999999999993</v>
      </c>
      <c r="H6" s="25">
        <v>82.027000000000001</v>
      </c>
      <c r="I6" s="25">
        <v>270.24</v>
      </c>
      <c r="J6" s="25">
        <v>273</v>
      </c>
    </row>
    <row r="7" spans="1:10" x14ac:dyDescent="0.25">
      <c r="F7" t="s">
        <v>115</v>
      </c>
      <c r="G7" s="21">
        <v>74.569999999999993</v>
      </c>
      <c r="I7" s="21">
        <v>270.24</v>
      </c>
      <c r="J7" s="21">
        <v>0</v>
      </c>
    </row>
    <row r="8" spans="1:10" x14ac:dyDescent="0.25">
      <c r="F8" t="s">
        <v>116</v>
      </c>
      <c r="G8" s="21">
        <v>75.38</v>
      </c>
      <c r="I8" s="21">
        <v>273.20999999999998</v>
      </c>
      <c r="J8" s="21">
        <v>0</v>
      </c>
    </row>
    <row r="9" spans="1:10" ht="15.75" thickBot="1" x14ac:dyDescent="0.3">
      <c r="A9" s="13"/>
      <c r="B9" s="13"/>
      <c r="C9" s="13"/>
      <c r="D9" s="13"/>
      <c r="E9" s="13"/>
      <c r="F9" s="13" t="s">
        <v>117</v>
      </c>
      <c r="G9" s="26">
        <v>74.569999999999993</v>
      </c>
      <c r="H9" s="26"/>
      <c r="I9" s="26">
        <v>270.24</v>
      </c>
      <c r="J9" s="26">
        <v>0</v>
      </c>
    </row>
    <row r="10" spans="1:10" ht="15.75" thickBot="1" x14ac:dyDescent="0.3">
      <c r="A10" s="8" t="s">
        <v>109</v>
      </c>
      <c r="B10" s="8" t="s">
        <v>118</v>
      </c>
      <c r="C10" s="8" t="s">
        <v>337</v>
      </c>
      <c r="D10" s="8" t="s">
        <v>338</v>
      </c>
      <c r="E10" s="8" t="s">
        <v>342</v>
      </c>
      <c r="F10" s="8" t="s">
        <v>119</v>
      </c>
      <c r="G10" s="26">
        <v>129.69999999999999</v>
      </c>
      <c r="H10" s="26">
        <v>149.15499999999997</v>
      </c>
      <c r="I10" s="26">
        <v>470.03</v>
      </c>
      <c r="J10" s="26">
        <v>470.03</v>
      </c>
    </row>
    <row r="11" spans="1:10" ht="15.75" thickBot="1" x14ac:dyDescent="0.3">
      <c r="A11" s="8" t="s">
        <v>109</v>
      </c>
      <c r="B11" s="8" t="s">
        <v>120</v>
      </c>
      <c r="C11" s="8" t="s">
        <v>339</v>
      </c>
      <c r="D11" s="8" t="s">
        <v>340</v>
      </c>
      <c r="E11" s="8" t="s">
        <v>121</v>
      </c>
      <c r="F11" s="8" t="s">
        <v>122</v>
      </c>
      <c r="G11" s="26">
        <v>98.42</v>
      </c>
      <c r="H11" s="26">
        <v>108.26200000000001</v>
      </c>
      <c r="I11" s="26">
        <v>356.7</v>
      </c>
      <c r="J11" s="26">
        <v>356.7</v>
      </c>
    </row>
    <row r="12" spans="1:10" x14ac:dyDescent="0.25">
      <c r="A12" s="8" t="s">
        <v>109</v>
      </c>
      <c r="B12" s="8" t="s">
        <v>124</v>
      </c>
      <c r="C12" s="8" t="s">
        <v>354</v>
      </c>
      <c r="D12" s="8" t="s">
        <v>355</v>
      </c>
      <c r="E12" s="8" t="s">
        <v>121</v>
      </c>
      <c r="F12" s="8" t="s">
        <v>123</v>
      </c>
      <c r="G12" s="25">
        <v>83.5</v>
      </c>
      <c r="H12" s="25">
        <v>91.850000000000009</v>
      </c>
      <c r="I12" s="25">
        <v>302.64999999999998</v>
      </c>
      <c r="J12" s="25">
        <v>302.64999999999998</v>
      </c>
    </row>
    <row r="13" spans="1:10" x14ac:dyDescent="0.25">
      <c r="F13" t="s">
        <v>125</v>
      </c>
      <c r="G13" s="21">
        <v>79.7</v>
      </c>
      <c r="I13" s="21">
        <v>281.05</v>
      </c>
      <c r="J13" s="21">
        <v>0</v>
      </c>
    </row>
    <row r="14" spans="1:10" x14ac:dyDescent="0.25">
      <c r="F14" t="s">
        <v>126</v>
      </c>
      <c r="G14" s="21">
        <v>83.5</v>
      </c>
    </row>
    <row r="15" spans="1:10" ht="15.75" thickBot="1" x14ac:dyDescent="0.3">
      <c r="F15" t="s">
        <v>127</v>
      </c>
      <c r="G15" s="21">
        <v>83.5</v>
      </c>
    </row>
    <row r="16" spans="1:10" ht="15.75" thickBot="1" x14ac:dyDescent="0.3">
      <c r="A16" s="8" t="s">
        <v>109</v>
      </c>
      <c r="B16" s="8" t="s">
        <v>128</v>
      </c>
      <c r="C16" s="8" t="s">
        <v>356</v>
      </c>
      <c r="D16" s="8" t="s">
        <v>357</v>
      </c>
      <c r="E16" s="8" t="s">
        <v>130</v>
      </c>
      <c r="F16" s="8" t="s">
        <v>119</v>
      </c>
      <c r="G16" s="27">
        <v>129.69999999999999</v>
      </c>
      <c r="H16" s="25">
        <v>149.15499999999997</v>
      </c>
      <c r="I16" s="25">
        <v>470.03</v>
      </c>
      <c r="J16" s="25">
        <v>470.03</v>
      </c>
    </row>
    <row r="17" spans="1:10" x14ac:dyDescent="0.25">
      <c r="A17" s="8" t="s">
        <v>109</v>
      </c>
      <c r="B17" s="8" t="s">
        <v>129</v>
      </c>
      <c r="C17" s="8" t="s">
        <v>359</v>
      </c>
      <c r="D17" s="8" t="s">
        <v>358</v>
      </c>
      <c r="E17" s="8" t="s">
        <v>130</v>
      </c>
      <c r="F17" s="8" t="s">
        <v>131</v>
      </c>
      <c r="G17" s="25">
        <v>111.5</v>
      </c>
      <c r="H17" s="25">
        <v>139.375</v>
      </c>
      <c r="I17" s="25">
        <v>404.1</v>
      </c>
      <c r="J17" s="25">
        <v>404.1</v>
      </c>
    </row>
    <row r="18" spans="1:10" ht="15.75" thickBot="1" x14ac:dyDescent="0.3">
      <c r="F18" t="s">
        <v>132</v>
      </c>
      <c r="G18" s="21">
        <v>133.06</v>
      </c>
      <c r="H18" s="26"/>
      <c r="I18" s="26"/>
      <c r="J18" s="26"/>
    </row>
    <row r="19" spans="1:10" x14ac:dyDescent="0.25">
      <c r="A19" s="8" t="s">
        <v>109</v>
      </c>
      <c r="B19" s="8" t="s">
        <v>133</v>
      </c>
      <c r="C19" s="8" t="s">
        <v>360</v>
      </c>
      <c r="D19" s="8" t="s">
        <v>361</v>
      </c>
      <c r="E19" s="8" t="s">
        <v>134</v>
      </c>
      <c r="F19" s="8" t="s">
        <v>135</v>
      </c>
      <c r="G19" s="25">
        <v>111.5</v>
      </c>
      <c r="H19" s="25">
        <v>139.375</v>
      </c>
      <c r="I19" s="25"/>
      <c r="J19" s="25">
        <v>574</v>
      </c>
    </row>
    <row r="20" spans="1:10" x14ac:dyDescent="0.25">
      <c r="F20" t="s">
        <v>136</v>
      </c>
      <c r="G20" s="21">
        <v>133.06</v>
      </c>
    </row>
    <row r="21" spans="1:10" ht="15.75" thickBot="1" x14ac:dyDescent="0.3">
      <c r="A21" s="13"/>
      <c r="B21" s="13"/>
      <c r="C21" s="13"/>
      <c r="D21" s="13"/>
      <c r="E21" s="13"/>
      <c r="F21" s="13" t="s">
        <v>137</v>
      </c>
      <c r="G21" s="26">
        <v>134.22</v>
      </c>
      <c r="H21" s="26"/>
      <c r="I21" s="26">
        <v>574.17999999999995</v>
      </c>
      <c r="J21" s="26">
        <v>0</v>
      </c>
    </row>
    <row r="22" spans="1:10" ht="15.75" thickBot="1" x14ac:dyDescent="0.3">
      <c r="A22" s="8" t="s">
        <v>109</v>
      </c>
      <c r="B22" s="8" t="s">
        <v>138</v>
      </c>
      <c r="C22" s="8" t="s">
        <v>362</v>
      </c>
      <c r="D22" s="8" t="s">
        <v>396</v>
      </c>
      <c r="E22" s="8" t="s">
        <v>111</v>
      </c>
      <c r="F22" s="8" t="s">
        <v>139</v>
      </c>
      <c r="G22" s="21">
        <v>95.01</v>
      </c>
      <c r="H22" s="21">
        <v>114.012</v>
      </c>
      <c r="I22" s="21">
        <v>347.79</v>
      </c>
      <c r="J22" s="21">
        <v>347.79</v>
      </c>
    </row>
    <row r="23" spans="1:10" x14ac:dyDescent="0.25">
      <c r="A23" s="8" t="s">
        <v>109</v>
      </c>
      <c r="B23" s="8" t="s">
        <v>140</v>
      </c>
      <c r="C23" s="8" t="s">
        <v>363</v>
      </c>
      <c r="D23" s="8" t="s">
        <v>397</v>
      </c>
      <c r="E23" s="8" t="s">
        <v>111</v>
      </c>
      <c r="F23" s="8" t="s">
        <v>141</v>
      </c>
      <c r="G23" s="25">
        <v>82.02</v>
      </c>
      <c r="H23" s="25">
        <v>94</v>
      </c>
      <c r="I23" s="25">
        <v>297.26</v>
      </c>
      <c r="J23" s="25">
        <v>300.53100000000001</v>
      </c>
    </row>
    <row r="24" spans="1:10" x14ac:dyDescent="0.25">
      <c r="F24" t="s">
        <v>142</v>
      </c>
      <c r="G24" s="21">
        <v>75.38</v>
      </c>
      <c r="I24" s="21">
        <v>273.20999999999998</v>
      </c>
    </row>
    <row r="25" spans="1:10" ht="15.75" thickBot="1" x14ac:dyDescent="0.3">
      <c r="A25" s="13"/>
      <c r="B25" s="13"/>
      <c r="C25" s="13"/>
      <c r="D25" s="13"/>
      <c r="E25" s="13"/>
      <c r="F25" s="13" t="s">
        <v>143</v>
      </c>
      <c r="G25" s="26">
        <v>82.02</v>
      </c>
      <c r="H25" s="26"/>
      <c r="I25" s="26">
        <v>297.26</v>
      </c>
      <c r="J25" s="26"/>
    </row>
    <row r="26" spans="1:10" ht="15.75" thickBot="1" x14ac:dyDescent="0.3">
      <c r="A26" s="8" t="s">
        <v>109</v>
      </c>
      <c r="B26" s="8" t="s">
        <v>144</v>
      </c>
      <c r="C26" s="8" t="s">
        <v>364</v>
      </c>
      <c r="D26" s="8" t="s">
        <v>398</v>
      </c>
      <c r="E26" s="8" t="s">
        <v>121</v>
      </c>
      <c r="F26" s="8" t="s">
        <v>145</v>
      </c>
      <c r="G26" s="21">
        <v>107.38</v>
      </c>
      <c r="H26" s="21">
        <v>128.85599999999999</v>
      </c>
      <c r="I26" s="21">
        <v>389.15</v>
      </c>
      <c r="J26" s="21">
        <v>389.15</v>
      </c>
    </row>
    <row r="27" spans="1:10" x14ac:dyDescent="0.25">
      <c r="A27" s="8" t="s">
        <v>109</v>
      </c>
      <c r="B27" s="8" t="s">
        <v>146</v>
      </c>
      <c r="C27" s="8" t="s">
        <v>365</v>
      </c>
      <c r="D27" s="8" t="s">
        <v>399</v>
      </c>
      <c r="E27" s="8" t="s">
        <v>121</v>
      </c>
      <c r="F27" s="8" t="s">
        <v>147</v>
      </c>
      <c r="G27" s="25">
        <v>93.96</v>
      </c>
      <c r="H27" s="25">
        <v>103.35599999999999</v>
      </c>
      <c r="I27" s="25">
        <v>340.48</v>
      </c>
      <c r="J27" s="25">
        <v>340.48</v>
      </c>
    </row>
    <row r="28" spans="1:10" ht="15.75" thickBot="1" x14ac:dyDescent="0.3">
      <c r="A28" s="13"/>
      <c r="B28" s="13"/>
      <c r="C28" s="13"/>
      <c r="D28" s="13"/>
      <c r="E28" s="13"/>
      <c r="F28" s="13" t="s">
        <v>148</v>
      </c>
      <c r="G28" s="26">
        <v>86.09</v>
      </c>
      <c r="H28" s="26"/>
      <c r="I28" s="26">
        <v>303.56</v>
      </c>
      <c r="J28" s="26"/>
    </row>
    <row r="29" spans="1:10" ht="15.75" thickBot="1" x14ac:dyDescent="0.3">
      <c r="A29" s="17" t="s">
        <v>109</v>
      </c>
      <c r="B29" s="17" t="s">
        <v>149</v>
      </c>
      <c r="C29" s="17" t="s">
        <v>366</v>
      </c>
      <c r="D29" s="17" t="s">
        <v>400</v>
      </c>
      <c r="E29" s="17" t="s">
        <v>150</v>
      </c>
      <c r="F29" s="17" t="s">
        <v>151</v>
      </c>
      <c r="G29" s="27">
        <v>83.77</v>
      </c>
      <c r="H29" s="27">
        <v>92.147000000000006</v>
      </c>
      <c r="I29" s="27">
        <v>303.58</v>
      </c>
      <c r="J29" s="27">
        <v>303.58</v>
      </c>
    </row>
    <row r="30" spans="1:10" x14ac:dyDescent="0.25">
      <c r="A30" s="8" t="s">
        <v>109</v>
      </c>
      <c r="B30" s="8" t="s">
        <v>152</v>
      </c>
      <c r="C30" s="8" t="s">
        <v>367</v>
      </c>
      <c r="D30" s="8" t="s">
        <v>401</v>
      </c>
      <c r="E30" s="8" t="s">
        <v>130</v>
      </c>
      <c r="F30" s="8" t="s">
        <v>153</v>
      </c>
      <c r="G30" s="25">
        <v>123.92</v>
      </c>
      <c r="H30" s="25">
        <v>152</v>
      </c>
      <c r="I30" s="25">
        <v>449.14</v>
      </c>
      <c r="J30" s="25">
        <v>449.14</v>
      </c>
    </row>
    <row r="31" spans="1:10" ht="15.75" thickBot="1" x14ac:dyDescent="0.3">
      <c r="F31" t="s">
        <v>154</v>
      </c>
      <c r="G31" s="21">
        <v>144.91</v>
      </c>
    </row>
    <row r="32" spans="1:10" ht="15.75" thickBot="1" x14ac:dyDescent="0.3">
      <c r="A32" s="8" t="s">
        <v>109</v>
      </c>
      <c r="B32" s="8" t="s">
        <v>156</v>
      </c>
      <c r="C32" s="8" t="s">
        <v>368</v>
      </c>
      <c r="D32" s="8" t="s">
        <v>402</v>
      </c>
      <c r="E32" s="8"/>
      <c r="F32" s="8" t="s">
        <v>155</v>
      </c>
      <c r="G32" s="27">
        <v>141.4</v>
      </c>
      <c r="H32" s="25">
        <v>162.60999999999999</v>
      </c>
      <c r="I32" s="25">
        <v>512.42999999999995</v>
      </c>
      <c r="J32" s="25">
        <v>512.42999999999995</v>
      </c>
    </row>
    <row r="33" spans="1:10" x14ac:dyDescent="0.25">
      <c r="A33" s="8" t="s">
        <v>109</v>
      </c>
      <c r="B33" s="8" t="s">
        <v>341</v>
      </c>
      <c r="C33" s="8" t="s">
        <v>369</v>
      </c>
      <c r="D33" s="8" t="s">
        <v>403</v>
      </c>
      <c r="E33" s="8" t="s">
        <v>134</v>
      </c>
      <c r="F33" s="8" t="s">
        <v>157</v>
      </c>
      <c r="G33" s="25">
        <v>123.92</v>
      </c>
      <c r="H33" s="25">
        <v>152</v>
      </c>
      <c r="I33" s="25">
        <v>449.14</v>
      </c>
      <c r="J33" s="25">
        <v>449.14</v>
      </c>
    </row>
    <row r="34" spans="1:10" ht="15.75" thickBot="1" x14ac:dyDescent="0.3">
      <c r="A34" s="13"/>
      <c r="B34" s="13"/>
      <c r="C34" s="13"/>
      <c r="D34" s="13"/>
      <c r="E34" s="13"/>
      <c r="F34" s="13" t="s">
        <v>158</v>
      </c>
      <c r="G34" s="26">
        <v>144.91</v>
      </c>
    </row>
    <row r="35" spans="1:10" ht="15.75" thickBot="1" x14ac:dyDescent="0.3">
      <c r="A35" s="8" t="s">
        <v>109</v>
      </c>
      <c r="B35" s="8" t="s">
        <v>215</v>
      </c>
      <c r="C35" s="8" t="s">
        <v>159</v>
      </c>
      <c r="D35" s="8" t="s">
        <v>159</v>
      </c>
      <c r="E35" s="8" t="s">
        <v>111</v>
      </c>
      <c r="F35" s="8" t="s">
        <v>159</v>
      </c>
      <c r="G35" s="27"/>
      <c r="H35" s="25"/>
      <c r="I35" s="25"/>
      <c r="J35" s="25">
        <v>191</v>
      </c>
    </row>
    <row r="36" spans="1:10" ht="15.75" thickBot="1" x14ac:dyDescent="0.3">
      <c r="A36" s="8" t="s">
        <v>109</v>
      </c>
      <c r="B36" s="8" t="s">
        <v>216</v>
      </c>
      <c r="C36" s="8" t="s">
        <v>160</v>
      </c>
      <c r="D36" s="8" t="s">
        <v>160</v>
      </c>
      <c r="E36" s="8" t="s">
        <v>121</v>
      </c>
      <c r="F36" s="8" t="s">
        <v>160</v>
      </c>
      <c r="G36" s="27"/>
      <c r="H36" s="25"/>
      <c r="I36" s="25"/>
      <c r="J36" s="25">
        <v>210</v>
      </c>
    </row>
    <row r="37" spans="1:10" x14ac:dyDescent="0.25">
      <c r="A37" s="28" t="s">
        <v>161</v>
      </c>
      <c r="B37" s="28" t="s">
        <v>162</v>
      </c>
      <c r="C37" s="28" t="s">
        <v>370</v>
      </c>
      <c r="D37" s="28" t="s">
        <v>371</v>
      </c>
      <c r="E37" s="28" t="s">
        <v>121</v>
      </c>
      <c r="F37" s="28" t="s">
        <v>163</v>
      </c>
      <c r="G37" s="29">
        <v>104.91</v>
      </c>
      <c r="H37" s="29">
        <v>115.40100000000001</v>
      </c>
      <c r="I37" s="29">
        <v>652.63</v>
      </c>
      <c r="J37" s="29">
        <v>655</v>
      </c>
    </row>
    <row r="38" spans="1:10" ht="15.75" thickBot="1" x14ac:dyDescent="0.3">
      <c r="A38" s="30"/>
      <c r="B38" s="30"/>
      <c r="C38" s="30"/>
      <c r="D38" s="30"/>
      <c r="E38" s="30"/>
      <c r="F38" s="30" t="s">
        <v>164</v>
      </c>
      <c r="G38" s="31">
        <v>104.91</v>
      </c>
      <c r="H38" s="31"/>
      <c r="I38" s="31">
        <v>380.18</v>
      </c>
      <c r="J38" s="31">
        <v>665.31500000000005</v>
      </c>
    </row>
    <row r="39" spans="1:10" x14ac:dyDescent="0.25">
      <c r="A39" s="28" t="s">
        <v>161</v>
      </c>
      <c r="B39" s="28" t="s">
        <v>165</v>
      </c>
      <c r="C39" s="28" t="s">
        <v>372</v>
      </c>
      <c r="D39" s="28" t="s">
        <v>373</v>
      </c>
      <c r="E39" s="28" t="s">
        <v>343</v>
      </c>
      <c r="F39" s="28" t="s">
        <v>166</v>
      </c>
      <c r="G39" s="29">
        <v>164.05</v>
      </c>
      <c r="H39" s="29">
        <v>180.45500000000004</v>
      </c>
      <c r="I39" s="29">
        <v>663.22</v>
      </c>
      <c r="J39" s="29">
        <v>666</v>
      </c>
    </row>
    <row r="40" spans="1:10" ht="15.75" thickBot="1" x14ac:dyDescent="0.3">
      <c r="A40" s="32"/>
      <c r="B40" s="32"/>
      <c r="C40" s="32"/>
      <c r="D40" s="32"/>
      <c r="E40" s="32"/>
      <c r="F40" s="32" t="s">
        <v>167</v>
      </c>
      <c r="G40" s="33">
        <v>164.05</v>
      </c>
      <c r="H40" s="33"/>
      <c r="I40" s="33">
        <v>594.51</v>
      </c>
      <c r="J40" s="33">
        <v>665.85120000000006</v>
      </c>
    </row>
    <row r="41" spans="1:10" ht="15.75" thickBot="1" x14ac:dyDescent="0.3">
      <c r="A41" s="28" t="s">
        <v>161</v>
      </c>
      <c r="B41" s="28" t="s">
        <v>168</v>
      </c>
      <c r="C41" s="28" t="s">
        <v>374</v>
      </c>
      <c r="D41" s="28" t="s">
        <v>375</v>
      </c>
      <c r="E41" s="28" t="s">
        <v>344</v>
      </c>
      <c r="F41" s="28" t="s">
        <v>169</v>
      </c>
      <c r="G41" s="27">
        <v>193.35</v>
      </c>
      <c r="H41" s="27">
        <v>212.685</v>
      </c>
      <c r="I41" s="27">
        <v>700.69</v>
      </c>
      <c r="J41" s="27">
        <v>700.69</v>
      </c>
    </row>
    <row r="42" spans="1:10" ht="15.75" thickBot="1" x14ac:dyDescent="0.3">
      <c r="A42" s="17" t="s">
        <v>161</v>
      </c>
      <c r="B42" s="17" t="s">
        <v>170</v>
      </c>
      <c r="C42" s="17" t="s">
        <v>376</v>
      </c>
      <c r="D42" s="17" t="s">
        <v>377</v>
      </c>
      <c r="E42" s="17" t="s">
        <v>342</v>
      </c>
      <c r="F42" s="17" t="s">
        <v>171</v>
      </c>
      <c r="G42" s="27">
        <v>294.85000000000002</v>
      </c>
      <c r="H42" s="27">
        <v>324.33500000000004</v>
      </c>
      <c r="I42" s="27">
        <v>807.88</v>
      </c>
      <c r="J42" s="27">
        <v>807.88</v>
      </c>
    </row>
    <row r="43" spans="1:10" x14ac:dyDescent="0.25">
      <c r="A43" s="8" t="s">
        <v>161</v>
      </c>
      <c r="B43" s="8" t="s">
        <v>172</v>
      </c>
      <c r="C43" s="8" t="s">
        <v>378</v>
      </c>
      <c r="D43" s="8" t="s">
        <v>404</v>
      </c>
      <c r="E43" s="8" t="s">
        <v>343</v>
      </c>
      <c r="F43" s="8" t="s">
        <v>173</v>
      </c>
      <c r="G43" s="25">
        <v>193.35</v>
      </c>
      <c r="H43" s="25">
        <v>222.35249999999996</v>
      </c>
      <c r="I43" s="25">
        <v>700.69</v>
      </c>
      <c r="J43" s="25">
        <v>700.69</v>
      </c>
    </row>
    <row r="44" spans="1:10" ht="15.75" thickBot="1" x14ac:dyDescent="0.3">
      <c r="F44" t="s">
        <v>174</v>
      </c>
      <c r="G44" s="21">
        <v>193.35</v>
      </c>
      <c r="I44" s="21">
        <v>700.69</v>
      </c>
      <c r="J44" s="21">
        <v>700.69</v>
      </c>
    </row>
    <row r="45" spans="1:10" ht="15.75" thickBot="1" x14ac:dyDescent="0.3">
      <c r="A45" s="17" t="s">
        <v>161</v>
      </c>
      <c r="B45" s="17" t="s">
        <v>175</v>
      </c>
      <c r="C45" s="17" t="s">
        <v>379</v>
      </c>
      <c r="D45" s="17" t="s">
        <v>405</v>
      </c>
      <c r="E45" s="17" t="s">
        <v>343</v>
      </c>
      <c r="F45" s="17" t="s">
        <v>176</v>
      </c>
      <c r="G45" s="27">
        <v>193.35</v>
      </c>
      <c r="H45" s="27">
        <v>232.01999999999998</v>
      </c>
      <c r="I45" s="27">
        <v>700.69</v>
      </c>
      <c r="J45" s="27">
        <v>700.69</v>
      </c>
    </row>
    <row r="46" spans="1:10" ht="15.75" thickBot="1" x14ac:dyDescent="0.3">
      <c r="A46" s="17" t="s">
        <v>161</v>
      </c>
      <c r="B46" s="17" t="s">
        <v>177</v>
      </c>
      <c r="C46" s="17" t="s">
        <v>380</v>
      </c>
      <c r="D46" s="17" t="s">
        <v>406</v>
      </c>
      <c r="E46" s="17" t="s">
        <v>342</v>
      </c>
      <c r="F46" s="17"/>
      <c r="G46" s="27"/>
      <c r="H46" s="27">
        <v>356.76850000000007</v>
      </c>
      <c r="I46" s="27">
        <v>888.66800000000012</v>
      </c>
      <c r="J46" s="27">
        <v>889</v>
      </c>
    </row>
    <row r="47" spans="1:10" x14ac:dyDescent="0.25">
      <c r="A47" t="s">
        <v>178</v>
      </c>
      <c r="B47" t="s">
        <v>179</v>
      </c>
      <c r="C47" t="s">
        <v>180</v>
      </c>
      <c r="D47" t="s">
        <v>180</v>
      </c>
      <c r="E47" t="s">
        <v>211</v>
      </c>
      <c r="F47" t="s">
        <v>180</v>
      </c>
      <c r="G47" s="21">
        <v>38.4</v>
      </c>
      <c r="H47" s="21">
        <v>48</v>
      </c>
      <c r="I47" s="21">
        <v>190.65</v>
      </c>
      <c r="J47" s="21">
        <v>190.65</v>
      </c>
    </row>
    <row r="48" spans="1:10" ht="15.75" thickBot="1" x14ac:dyDescent="0.3">
      <c r="A48" s="13"/>
      <c r="B48" s="13" t="s">
        <v>181</v>
      </c>
      <c r="C48" s="13" t="s">
        <v>182</v>
      </c>
      <c r="D48" s="13" t="s">
        <v>182</v>
      </c>
      <c r="E48" s="13" t="s">
        <v>211</v>
      </c>
      <c r="F48" s="13" t="s">
        <v>182</v>
      </c>
      <c r="G48" s="26">
        <v>56.24</v>
      </c>
      <c r="H48" s="26">
        <v>61.864000000000004</v>
      </c>
      <c r="I48" s="26">
        <v>190.65</v>
      </c>
      <c r="J48" s="26">
        <v>190.65</v>
      </c>
    </row>
    <row r="49" spans="1:23" x14ac:dyDescent="0.25">
      <c r="A49" s="8" t="s">
        <v>178</v>
      </c>
      <c r="B49" s="8" t="s">
        <v>183</v>
      </c>
      <c r="C49" s="8" t="s">
        <v>184</v>
      </c>
      <c r="D49" s="8" t="s">
        <v>184</v>
      </c>
      <c r="E49" s="8" t="s">
        <v>211</v>
      </c>
      <c r="F49" s="8" t="s">
        <v>184</v>
      </c>
      <c r="G49" s="25">
        <v>67.489999999999995</v>
      </c>
      <c r="H49" s="21">
        <v>74.239000000000004</v>
      </c>
      <c r="I49" s="21">
        <v>381.3</v>
      </c>
      <c r="J49" s="21">
        <v>381.3</v>
      </c>
    </row>
    <row r="50" spans="1:23" ht="15.75" thickBot="1" x14ac:dyDescent="0.3">
      <c r="A50" s="13" t="s">
        <v>185</v>
      </c>
      <c r="B50" s="13" t="s">
        <v>186</v>
      </c>
      <c r="C50" s="13" t="s">
        <v>187</v>
      </c>
      <c r="D50" s="13" t="s">
        <v>187</v>
      </c>
      <c r="E50" s="13" t="s">
        <v>211</v>
      </c>
      <c r="F50" s="13" t="s">
        <v>187</v>
      </c>
      <c r="G50" s="26">
        <v>46.08</v>
      </c>
      <c r="H50" s="21">
        <v>57.599999999999994</v>
      </c>
      <c r="I50" s="21">
        <v>381.3</v>
      </c>
      <c r="J50" s="21">
        <v>381.3</v>
      </c>
    </row>
    <row r="51" spans="1:23" ht="15.75" thickBot="1" x14ac:dyDescent="0.3">
      <c r="A51" s="8" t="s">
        <v>188</v>
      </c>
      <c r="B51" s="8" t="s">
        <v>189</v>
      </c>
      <c r="C51" s="8" t="s">
        <v>381</v>
      </c>
      <c r="D51" s="8" t="s">
        <v>382</v>
      </c>
      <c r="E51" s="8" t="s">
        <v>212</v>
      </c>
      <c r="F51" s="8" t="s">
        <v>190</v>
      </c>
      <c r="G51" s="25">
        <v>308.83999999999997</v>
      </c>
      <c r="H51" s="25">
        <v>308.83999999999997</v>
      </c>
      <c r="I51" s="25">
        <v>4236.8900000000003</v>
      </c>
      <c r="J51" s="25">
        <v>4236.8900000000003</v>
      </c>
    </row>
    <row r="52" spans="1:23" ht="15.75" thickBot="1" x14ac:dyDescent="0.3">
      <c r="A52" s="17" t="s">
        <v>348</v>
      </c>
      <c r="B52" s="17" t="s">
        <v>191</v>
      </c>
      <c r="C52" s="17" t="s">
        <v>383</v>
      </c>
      <c r="D52" s="17" t="s">
        <v>384</v>
      </c>
      <c r="E52" s="17" t="s">
        <v>345</v>
      </c>
      <c r="F52" s="17" t="s">
        <v>192</v>
      </c>
      <c r="G52" s="27">
        <v>690.34</v>
      </c>
      <c r="H52" s="27">
        <v>862.92500000000007</v>
      </c>
      <c r="I52" s="27">
        <v>9066.02</v>
      </c>
      <c r="J52" s="27">
        <v>9066.02</v>
      </c>
    </row>
    <row r="53" spans="1:23" x14ac:dyDescent="0.25">
      <c r="A53" s="8" t="s">
        <v>348</v>
      </c>
      <c r="B53" s="8" t="s">
        <v>193</v>
      </c>
      <c r="C53" s="8" t="s">
        <v>385</v>
      </c>
      <c r="D53" s="8" t="s">
        <v>386</v>
      </c>
      <c r="E53" s="8" t="s">
        <v>345</v>
      </c>
      <c r="F53" s="8" t="s">
        <v>194</v>
      </c>
      <c r="G53" s="25">
        <v>1418.53</v>
      </c>
      <c r="H53" s="25">
        <v>1631.3094999999998</v>
      </c>
      <c r="I53" s="25">
        <v>9066.02</v>
      </c>
      <c r="J53" s="25">
        <v>9066.02</v>
      </c>
    </row>
    <row r="54" spans="1:23" ht="15.75" thickBot="1" x14ac:dyDescent="0.3">
      <c r="A54" s="13"/>
      <c r="B54" s="13"/>
      <c r="C54" s="13"/>
      <c r="D54" s="13"/>
      <c r="E54" s="13"/>
      <c r="F54" s="13" t="s">
        <v>195</v>
      </c>
      <c r="G54" s="21">
        <v>1418.53</v>
      </c>
    </row>
    <row r="55" spans="1:23" ht="15.75" thickBot="1" x14ac:dyDescent="0.3">
      <c r="A55" s="13" t="s">
        <v>196</v>
      </c>
      <c r="B55" s="13" t="s">
        <v>197</v>
      </c>
      <c r="C55" s="13" t="s">
        <v>387</v>
      </c>
      <c r="D55" s="13" t="s">
        <v>388</v>
      </c>
      <c r="E55" s="13" t="s">
        <v>198</v>
      </c>
      <c r="F55" s="13" t="s">
        <v>199</v>
      </c>
      <c r="G55" s="27">
        <v>800.34</v>
      </c>
      <c r="H55" s="27">
        <v>1000.4250000000001</v>
      </c>
      <c r="I55" s="27">
        <v>11506.21</v>
      </c>
      <c r="J55" s="27">
        <v>11506.21</v>
      </c>
    </row>
    <row r="56" spans="1:23" ht="15.75" thickBot="1" x14ac:dyDescent="0.3">
      <c r="A56" s="17" t="s">
        <v>200</v>
      </c>
      <c r="B56" s="17" t="s">
        <v>347</v>
      </c>
      <c r="C56" s="17" t="s">
        <v>389</v>
      </c>
      <c r="D56" s="17" t="s">
        <v>390</v>
      </c>
      <c r="E56" s="17" t="s">
        <v>41</v>
      </c>
      <c r="F56" s="17" t="s">
        <v>201</v>
      </c>
      <c r="G56" s="27">
        <v>549.83000000000004</v>
      </c>
      <c r="H56" s="27">
        <v>604.8130000000001</v>
      </c>
      <c r="I56" s="27">
        <v>8270.66</v>
      </c>
      <c r="J56" s="27">
        <v>8270.66</v>
      </c>
    </row>
    <row r="57" spans="1:23" ht="15.75" thickBot="1" x14ac:dyDescent="0.3">
      <c r="A57" s="17" t="s">
        <v>202</v>
      </c>
      <c r="B57" s="17" t="s">
        <v>203</v>
      </c>
      <c r="C57" s="17" t="s">
        <v>391</v>
      </c>
      <c r="D57" s="17" t="s">
        <v>392</v>
      </c>
      <c r="E57" s="17" t="s">
        <v>18</v>
      </c>
      <c r="F57" s="17" t="s">
        <v>199</v>
      </c>
      <c r="G57" s="27">
        <v>73.760000000000005</v>
      </c>
      <c r="H57" s="27">
        <v>88.512</v>
      </c>
      <c r="I57" s="27">
        <v>1221.5999999999999</v>
      </c>
      <c r="J57" s="27">
        <v>1221.5999999999999</v>
      </c>
    </row>
    <row r="58" spans="1:23" ht="15.75" thickBot="1" x14ac:dyDescent="0.3">
      <c r="A58" s="17" t="s">
        <v>204</v>
      </c>
      <c r="B58" s="17" t="s">
        <v>205</v>
      </c>
      <c r="C58" s="17" t="s">
        <v>393</v>
      </c>
      <c r="D58" s="17" t="s">
        <v>394</v>
      </c>
      <c r="E58" s="17" t="s">
        <v>346</v>
      </c>
      <c r="F58" s="17" t="s">
        <v>206</v>
      </c>
      <c r="G58" s="27">
        <v>4578.5290012071027</v>
      </c>
      <c r="H58" s="27">
        <v>5036.3819013278135</v>
      </c>
      <c r="I58" s="27">
        <v>74381.37</v>
      </c>
      <c r="J58" s="27">
        <v>74381.37</v>
      </c>
      <c r="N58" t="s">
        <v>207</v>
      </c>
      <c r="P58" t="s">
        <v>208</v>
      </c>
      <c r="Q58" t="s">
        <v>209</v>
      </c>
      <c r="R58" t="e">
        <f>AVERAGE(K90,K91,K97)</f>
        <v>#DIV/0!</v>
      </c>
      <c r="S58" t="s">
        <v>210</v>
      </c>
      <c r="U58">
        <v>5</v>
      </c>
      <c r="V58" t="e">
        <f>R58/U58</f>
        <v>#DIV/0!</v>
      </c>
      <c r="W58" t="e">
        <f t="shared" ref="W58" si="0">V58/7</f>
        <v>#DIV/0!</v>
      </c>
    </row>
    <row r="59" spans="1:23" x14ac:dyDescent="0.25">
      <c r="B59" s="39" t="s">
        <v>410</v>
      </c>
    </row>
  </sheetData>
  <mergeCells count="3">
    <mergeCell ref="G2:H2"/>
    <mergeCell ref="I2:J2"/>
    <mergeCell ref="G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57B7-81A0-4AF3-8D1E-4EEE1375F805}">
  <dimension ref="A1:K62"/>
  <sheetViews>
    <sheetView workbookViewId="0">
      <selection activeCell="F3" sqref="F3"/>
    </sheetView>
  </sheetViews>
  <sheetFormatPr defaultRowHeight="15" x14ac:dyDescent="0.25"/>
  <cols>
    <col min="1" max="1" width="20.5703125" customWidth="1"/>
    <col min="2" max="2" width="12.42578125" bestFit="1" customWidth="1"/>
    <col min="3" max="3" width="13.7109375" customWidth="1"/>
    <col min="4" max="5" width="41.140625" customWidth="1"/>
    <col min="6" max="6" width="46" bestFit="1" customWidth="1"/>
    <col min="7" max="10" width="14.28515625" style="15" bestFit="1" customWidth="1"/>
    <col min="11" max="11" width="22.5703125" bestFit="1" customWidth="1"/>
  </cols>
  <sheetData>
    <row r="1" spans="1:10" x14ac:dyDescent="0.25">
      <c r="G1" s="49" t="s">
        <v>395</v>
      </c>
      <c r="H1" s="49"/>
      <c r="I1" s="49"/>
      <c r="J1" s="49"/>
    </row>
    <row r="2" spans="1:10" x14ac:dyDescent="0.25">
      <c r="G2" s="1" t="s">
        <v>0</v>
      </c>
      <c r="H2" s="1"/>
      <c r="I2" s="1" t="s">
        <v>1</v>
      </c>
      <c r="J2" s="1"/>
    </row>
    <row r="3" spans="1:10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217</v>
      </c>
      <c r="F3" s="2" t="s">
        <v>408</v>
      </c>
      <c r="G3" s="3" t="s">
        <v>107</v>
      </c>
      <c r="H3" s="3" t="s">
        <v>7</v>
      </c>
      <c r="I3" s="3" t="s">
        <v>107</v>
      </c>
      <c r="J3" s="3" t="s">
        <v>7</v>
      </c>
    </row>
    <row r="4" spans="1:10" ht="15.75" thickBot="1" x14ac:dyDescent="0.3">
      <c r="A4" s="4" t="s">
        <v>8</v>
      </c>
      <c r="B4" s="5"/>
      <c r="C4" s="5"/>
      <c r="D4" s="5"/>
      <c r="E4" s="5"/>
      <c r="F4" s="5"/>
      <c r="G4" s="6"/>
      <c r="H4" s="6"/>
      <c r="I4" s="6"/>
      <c r="J4" s="6"/>
    </row>
    <row r="5" spans="1:10" x14ac:dyDescent="0.25">
      <c r="A5" s="7" t="s">
        <v>9</v>
      </c>
      <c r="B5" s="8" t="s">
        <v>10</v>
      </c>
      <c r="C5" s="8" t="s">
        <v>11</v>
      </c>
      <c r="D5" s="8" t="s">
        <v>12</v>
      </c>
      <c r="E5" s="8" t="s">
        <v>218</v>
      </c>
      <c r="F5" s="8"/>
      <c r="G5" s="9">
        <v>312</v>
      </c>
      <c r="H5" s="9">
        <v>342.61700000000008</v>
      </c>
      <c r="I5" s="9">
        <v>1360.28</v>
      </c>
      <c r="J5" s="9">
        <v>1360.28</v>
      </c>
    </row>
    <row r="6" spans="1:10" x14ac:dyDescent="0.25">
      <c r="C6" s="10" t="s">
        <v>13</v>
      </c>
      <c r="D6" t="s">
        <v>12</v>
      </c>
      <c r="E6" t="s">
        <v>218</v>
      </c>
      <c r="G6" s="11">
        <v>156</v>
      </c>
      <c r="H6" s="11">
        <v>171.01700000000002</v>
      </c>
      <c r="I6" s="11">
        <v>680.14</v>
      </c>
      <c r="J6" s="11">
        <v>680.14</v>
      </c>
    </row>
    <row r="7" spans="1:10" ht="15.75" thickBot="1" x14ac:dyDescent="0.3">
      <c r="A7" s="12"/>
      <c r="B7" s="13"/>
      <c r="C7" s="13" t="s">
        <v>14</v>
      </c>
      <c r="D7" s="13" t="s">
        <v>332</v>
      </c>
      <c r="E7" s="13" t="s">
        <v>219</v>
      </c>
      <c r="F7" s="13"/>
      <c r="G7" s="14">
        <v>754</v>
      </c>
      <c r="H7" s="14">
        <v>829.45500000000004</v>
      </c>
      <c r="I7" s="14">
        <v>2492.59</v>
      </c>
      <c r="J7" s="14">
        <v>2492.59</v>
      </c>
    </row>
    <row r="8" spans="1:10" ht="15.75" thickBot="1" x14ac:dyDescent="0.3">
      <c r="A8" t="s">
        <v>9</v>
      </c>
      <c r="B8" t="s">
        <v>15</v>
      </c>
      <c r="C8" t="s">
        <v>16</v>
      </c>
      <c r="D8" t="s">
        <v>17</v>
      </c>
      <c r="E8" t="s">
        <v>220</v>
      </c>
      <c r="G8" s="15">
        <v>10</v>
      </c>
      <c r="H8" s="15">
        <v>11</v>
      </c>
      <c r="I8" s="15">
        <v>97.66</v>
      </c>
      <c r="J8" s="15">
        <v>97.66</v>
      </c>
    </row>
    <row r="9" spans="1:10" ht="15.75" thickBot="1" x14ac:dyDescent="0.3">
      <c r="A9" s="16" t="s">
        <v>9</v>
      </c>
      <c r="B9" s="17" t="s">
        <v>18</v>
      </c>
      <c r="C9" s="17" t="s">
        <v>19</v>
      </c>
      <c r="D9" s="17" t="s">
        <v>17</v>
      </c>
      <c r="E9" s="17" t="s">
        <v>220</v>
      </c>
      <c r="F9" s="17"/>
      <c r="G9" s="18">
        <v>78</v>
      </c>
      <c r="H9" s="18">
        <v>85.8</v>
      </c>
      <c r="I9" s="18"/>
      <c r="J9" s="18"/>
    </row>
    <row r="10" spans="1:10" x14ac:dyDescent="0.25">
      <c r="A10" s="7" t="s">
        <v>9</v>
      </c>
      <c r="B10" s="8" t="s">
        <v>20</v>
      </c>
      <c r="C10" s="8" t="s">
        <v>21</v>
      </c>
      <c r="D10" s="8" t="s">
        <v>22</v>
      </c>
      <c r="E10" s="8" t="s">
        <v>222</v>
      </c>
      <c r="F10" s="8"/>
      <c r="G10" s="9">
        <v>52</v>
      </c>
      <c r="H10" s="9">
        <v>57.156000000000006</v>
      </c>
      <c r="I10" s="9">
        <v>494.06</v>
      </c>
      <c r="J10" s="9">
        <v>494.06</v>
      </c>
    </row>
    <row r="11" spans="1:10" x14ac:dyDescent="0.25">
      <c r="A11" s="19"/>
      <c r="C11" t="s">
        <v>23</v>
      </c>
      <c r="D11" t="s">
        <v>24</v>
      </c>
      <c r="E11" t="s">
        <v>221</v>
      </c>
      <c r="G11" s="11">
        <v>685</v>
      </c>
      <c r="H11" s="11">
        <v>753.68700000000001</v>
      </c>
      <c r="I11" s="11">
        <v>6514.73</v>
      </c>
      <c r="J11" s="11">
        <v>6514.73</v>
      </c>
    </row>
    <row r="12" spans="1:10" x14ac:dyDescent="0.25">
      <c r="A12" s="19"/>
      <c r="C12" t="s">
        <v>25</v>
      </c>
      <c r="D12" t="s">
        <v>26</v>
      </c>
      <c r="E12" t="s">
        <v>223</v>
      </c>
      <c r="G12" s="11">
        <v>26</v>
      </c>
      <c r="H12" s="11">
        <v>28.259000000000004</v>
      </c>
      <c r="I12" s="11">
        <v>244.29</v>
      </c>
      <c r="J12" s="11">
        <v>244.29</v>
      </c>
    </row>
    <row r="13" spans="1:10" x14ac:dyDescent="0.25">
      <c r="A13" s="19"/>
      <c r="C13" t="s">
        <v>27</v>
      </c>
      <c r="D13" t="s">
        <v>28</v>
      </c>
      <c r="E13" t="s">
        <v>224</v>
      </c>
      <c r="G13" s="11">
        <v>52</v>
      </c>
      <c r="H13" s="11">
        <v>56.815000000000005</v>
      </c>
      <c r="I13" s="11"/>
      <c r="J13" s="11"/>
    </row>
    <row r="14" spans="1:10" x14ac:dyDescent="0.25">
      <c r="A14" s="19"/>
      <c r="C14" t="s">
        <v>353</v>
      </c>
      <c r="D14" t="s">
        <v>349</v>
      </c>
      <c r="E14" t="s">
        <v>350</v>
      </c>
      <c r="F14" t="s">
        <v>29</v>
      </c>
      <c r="G14" s="11">
        <v>26</v>
      </c>
      <c r="H14" s="11">
        <v>52</v>
      </c>
      <c r="I14" s="11">
        <v>244.52</v>
      </c>
      <c r="J14" s="11">
        <v>244.52</v>
      </c>
    </row>
    <row r="15" spans="1:10" x14ac:dyDescent="0.25">
      <c r="A15" s="19"/>
      <c r="F15" t="s">
        <v>30</v>
      </c>
      <c r="G15" s="11">
        <v>78</v>
      </c>
      <c r="H15" s="11"/>
      <c r="I15" s="11">
        <v>740.42</v>
      </c>
      <c r="J15" s="11">
        <v>740.42</v>
      </c>
    </row>
    <row r="16" spans="1:10" x14ac:dyDescent="0.25">
      <c r="A16" s="19"/>
      <c r="C16" t="s">
        <v>31</v>
      </c>
      <c r="D16" t="s">
        <v>32</v>
      </c>
      <c r="E16" t="s">
        <v>225</v>
      </c>
      <c r="G16" s="11">
        <v>103</v>
      </c>
      <c r="H16" s="11">
        <v>113.06900000000002</v>
      </c>
      <c r="I16" s="11">
        <v>977.31</v>
      </c>
      <c r="J16" s="11">
        <v>977.31</v>
      </c>
    </row>
    <row r="17" spans="1:11" x14ac:dyDescent="0.25">
      <c r="A17" s="19"/>
      <c r="C17" t="s">
        <v>33</v>
      </c>
      <c r="D17" t="s">
        <v>34</v>
      </c>
      <c r="E17" t="s">
        <v>226</v>
      </c>
      <c r="G17" s="11">
        <v>51</v>
      </c>
      <c r="H17" s="11">
        <v>56.519725102643044</v>
      </c>
      <c r="I17" s="11">
        <v>488.54</v>
      </c>
      <c r="J17" s="11">
        <v>488.54</v>
      </c>
    </row>
    <row r="18" spans="1:11" x14ac:dyDescent="0.25">
      <c r="A18" s="19"/>
      <c r="C18" t="s">
        <v>35</v>
      </c>
      <c r="D18" t="s">
        <v>36</v>
      </c>
      <c r="E18" t="s">
        <v>227</v>
      </c>
      <c r="G18" s="11">
        <v>26</v>
      </c>
      <c r="H18" s="11">
        <v>28.259862551321522</v>
      </c>
      <c r="I18" s="11">
        <v>244.29</v>
      </c>
      <c r="J18" s="11">
        <v>244.29</v>
      </c>
    </row>
    <row r="19" spans="1:11" x14ac:dyDescent="0.25">
      <c r="A19" s="19"/>
      <c r="C19" t="s">
        <v>37</v>
      </c>
      <c r="D19" t="s">
        <v>38</v>
      </c>
      <c r="E19" t="s">
        <v>228</v>
      </c>
      <c r="G19" s="11">
        <v>78</v>
      </c>
      <c r="H19" s="11">
        <v>85.656892888389407</v>
      </c>
      <c r="I19" s="11"/>
      <c r="J19" s="11"/>
    </row>
    <row r="20" spans="1:11" ht="15.75" thickBot="1" x14ac:dyDescent="0.3">
      <c r="A20" s="12"/>
      <c r="B20" s="13"/>
      <c r="C20" s="13" t="s">
        <v>39</v>
      </c>
      <c r="D20" s="13" t="s">
        <v>40</v>
      </c>
      <c r="E20" s="13" t="s">
        <v>229</v>
      </c>
      <c r="F20" s="13"/>
      <c r="G20" s="14">
        <v>10</v>
      </c>
      <c r="H20" s="14">
        <v>11.17511360557258</v>
      </c>
      <c r="I20" s="14">
        <v>96.63</v>
      </c>
      <c r="J20" s="14">
        <v>96.63</v>
      </c>
    </row>
    <row r="21" spans="1:11" x14ac:dyDescent="0.25">
      <c r="A21" s="7" t="s">
        <v>9</v>
      </c>
      <c r="B21" s="8" t="s">
        <v>41</v>
      </c>
      <c r="C21" s="8" t="s">
        <v>42</v>
      </c>
      <c r="D21" s="8" t="s">
        <v>43</v>
      </c>
      <c r="E21" s="8" t="s">
        <v>230</v>
      </c>
      <c r="F21" s="9"/>
      <c r="G21" s="9">
        <v>41</v>
      </c>
      <c r="H21" s="9">
        <v>45.207804579983303</v>
      </c>
      <c r="I21" s="9">
        <v>390.79</v>
      </c>
      <c r="J21" s="9">
        <v>390.79</v>
      </c>
    </row>
    <row r="22" spans="1:11" x14ac:dyDescent="0.25">
      <c r="A22" s="19"/>
      <c r="C22" t="s">
        <v>44</v>
      </c>
      <c r="D22" t="s">
        <v>45</v>
      </c>
      <c r="E22" t="s">
        <v>231</v>
      </c>
      <c r="F22" s="11"/>
      <c r="G22" s="11">
        <v>51</v>
      </c>
      <c r="H22" s="11">
        <v>56.519725102643044</v>
      </c>
      <c r="I22" s="11">
        <v>488.54</v>
      </c>
      <c r="J22" s="11">
        <v>488.54</v>
      </c>
    </row>
    <row r="23" spans="1:11" ht="15.75" thickBot="1" x14ac:dyDescent="0.3">
      <c r="A23" s="12"/>
      <c r="B23" s="13"/>
      <c r="C23" s="13" t="s">
        <v>46</v>
      </c>
      <c r="D23" s="13" t="s">
        <v>40</v>
      </c>
      <c r="E23" s="13" t="s">
        <v>229</v>
      </c>
      <c r="F23" s="14"/>
      <c r="G23" s="14">
        <v>26</v>
      </c>
      <c r="H23" s="14">
        <v>28.259862551321522</v>
      </c>
      <c r="I23" s="14">
        <v>244.29</v>
      </c>
      <c r="J23" s="14">
        <v>244.29</v>
      </c>
    </row>
    <row r="24" spans="1:11" x14ac:dyDescent="0.25">
      <c r="A24" s="7" t="s">
        <v>9</v>
      </c>
      <c r="B24" s="8" t="s">
        <v>47</v>
      </c>
      <c r="C24" s="8" t="s">
        <v>48</v>
      </c>
      <c r="D24" s="8" t="s">
        <v>17</v>
      </c>
      <c r="E24" s="8" t="s">
        <v>232</v>
      </c>
      <c r="F24" s="9"/>
      <c r="G24" s="9">
        <v>5</v>
      </c>
      <c r="H24" s="9">
        <v>8.8000000000000007</v>
      </c>
      <c r="I24" s="9">
        <v>12.33</v>
      </c>
      <c r="J24" s="9">
        <v>24.64</v>
      </c>
      <c r="K24" s="15"/>
    </row>
    <row r="25" spans="1:11" x14ac:dyDescent="0.25">
      <c r="A25" s="19"/>
      <c r="C25" t="s">
        <v>49</v>
      </c>
      <c r="D25" t="s">
        <v>50</v>
      </c>
      <c r="E25" t="s">
        <v>233</v>
      </c>
      <c r="F25" s="11"/>
      <c r="G25" s="11">
        <v>10</v>
      </c>
      <c r="H25" s="11">
        <v>11</v>
      </c>
      <c r="I25" s="11">
        <v>24.66</v>
      </c>
      <c r="J25" s="11">
        <v>30.799999999999997</v>
      </c>
      <c r="K25" s="15"/>
    </row>
    <row r="26" spans="1:11" x14ac:dyDescent="0.25">
      <c r="A26" s="19"/>
      <c r="C26" t="s">
        <v>51</v>
      </c>
      <c r="D26" t="s">
        <v>52</v>
      </c>
      <c r="E26" t="s">
        <v>230</v>
      </c>
      <c r="F26" s="11" t="s">
        <v>53</v>
      </c>
      <c r="G26" s="11">
        <v>5</v>
      </c>
      <c r="H26" s="11">
        <v>13.2</v>
      </c>
      <c r="I26" s="11">
        <v>12.33</v>
      </c>
      <c r="J26" s="11">
        <v>36.959999999999994</v>
      </c>
      <c r="K26" s="15"/>
    </row>
    <row r="27" spans="1:11" x14ac:dyDescent="0.25">
      <c r="A27" s="19"/>
      <c r="F27" s="11" t="s">
        <v>54</v>
      </c>
      <c r="G27" s="11">
        <v>36</v>
      </c>
      <c r="H27" s="11"/>
      <c r="I27" s="11">
        <v>87.23</v>
      </c>
      <c r="J27" s="11">
        <v>0</v>
      </c>
      <c r="K27" s="15"/>
    </row>
    <row r="28" spans="1:11" x14ac:dyDescent="0.25">
      <c r="A28" s="19"/>
      <c r="C28" t="s">
        <v>55</v>
      </c>
      <c r="D28" t="s">
        <v>26</v>
      </c>
      <c r="E28" t="s">
        <v>223</v>
      </c>
      <c r="F28" s="11"/>
      <c r="G28" s="11">
        <v>5</v>
      </c>
      <c r="H28" s="11">
        <v>7.7</v>
      </c>
      <c r="I28" s="11">
        <v>12.33</v>
      </c>
      <c r="J28" s="11">
        <v>21.56</v>
      </c>
      <c r="K28" s="15"/>
    </row>
    <row r="29" spans="1:11" x14ac:dyDescent="0.25">
      <c r="A29" s="19"/>
      <c r="C29" t="s">
        <v>56</v>
      </c>
      <c r="D29" t="s">
        <v>57</v>
      </c>
      <c r="E29" t="s">
        <v>234</v>
      </c>
      <c r="F29" s="11"/>
      <c r="G29" s="11">
        <v>26</v>
      </c>
      <c r="H29" s="11">
        <v>28.259000000000004</v>
      </c>
      <c r="I29" s="11">
        <v>61.68</v>
      </c>
      <c r="J29" s="11">
        <v>79.125200000000007</v>
      </c>
      <c r="K29" s="15"/>
    </row>
    <row r="30" spans="1:11" x14ac:dyDescent="0.25">
      <c r="A30" s="19"/>
      <c r="C30" t="s">
        <v>58</v>
      </c>
      <c r="D30" t="s">
        <v>59</v>
      </c>
      <c r="E30" t="s">
        <v>235</v>
      </c>
      <c r="F30" s="11"/>
      <c r="G30" s="11">
        <v>15</v>
      </c>
      <c r="H30" s="11">
        <v>16.962</v>
      </c>
      <c r="I30" s="11">
        <v>37.020000000000003</v>
      </c>
      <c r="J30" s="11">
        <v>47.493599999999994</v>
      </c>
      <c r="K30" s="15"/>
    </row>
    <row r="31" spans="1:11" x14ac:dyDescent="0.25">
      <c r="A31" s="19"/>
      <c r="C31" t="s">
        <v>60</v>
      </c>
      <c r="D31" t="s">
        <v>351</v>
      </c>
      <c r="E31" t="s">
        <v>352</v>
      </c>
      <c r="F31" s="11" t="s">
        <v>62</v>
      </c>
      <c r="G31" s="11">
        <v>10</v>
      </c>
      <c r="H31" s="11">
        <v>14.3</v>
      </c>
      <c r="I31" s="11">
        <v>24.66</v>
      </c>
      <c r="J31" s="11">
        <v>40.04</v>
      </c>
      <c r="K31" s="15"/>
    </row>
    <row r="32" spans="1:11" x14ac:dyDescent="0.25">
      <c r="A32" s="19"/>
      <c r="F32" s="11" t="s">
        <v>63</v>
      </c>
      <c r="G32" s="11">
        <v>18</v>
      </c>
      <c r="H32" s="11"/>
      <c r="I32" s="11"/>
      <c r="J32" s="11">
        <v>0</v>
      </c>
      <c r="K32" s="15"/>
    </row>
    <row r="33" spans="1:11" x14ac:dyDescent="0.25">
      <c r="A33" s="19"/>
      <c r="C33" t="s">
        <v>64</v>
      </c>
      <c r="D33" t="s">
        <v>65</v>
      </c>
      <c r="E33" t="s">
        <v>237</v>
      </c>
      <c r="F33" s="11" t="s">
        <v>66</v>
      </c>
      <c r="G33" s="11">
        <v>14</v>
      </c>
      <c r="H33" s="11">
        <v>15.400000000000002</v>
      </c>
      <c r="I33" s="11">
        <v>37.020000000000003</v>
      </c>
      <c r="J33" s="11">
        <v>43.120000000000005</v>
      </c>
      <c r="K33" s="15"/>
    </row>
    <row r="34" spans="1:11" x14ac:dyDescent="0.25">
      <c r="A34" s="19"/>
      <c r="F34" s="11" t="s">
        <v>67</v>
      </c>
      <c r="G34" s="11">
        <v>14</v>
      </c>
      <c r="H34" s="11"/>
      <c r="I34" s="11">
        <v>34.19</v>
      </c>
      <c r="J34" s="11">
        <v>0</v>
      </c>
      <c r="K34" s="15"/>
    </row>
    <row r="35" spans="1:11" x14ac:dyDescent="0.25">
      <c r="A35" s="19"/>
      <c r="F35" s="20" t="s">
        <v>68</v>
      </c>
      <c r="G35" s="11">
        <v>15</v>
      </c>
      <c r="H35" s="11"/>
      <c r="I35" s="11">
        <v>34.81</v>
      </c>
      <c r="J35" s="11">
        <v>0</v>
      </c>
      <c r="K35" s="15"/>
    </row>
    <row r="36" spans="1:11" x14ac:dyDescent="0.25">
      <c r="A36" s="19"/>
      <c r="C36" t="s">
        <v>69</v>
      </c>
      <c r="D36" t="s">
        <v>70</v>
      </c>
      <c r="E36" t="s">
        <v>238</v>
      </c>
      <c r="F36" s="11" t="s">
        <v>71</v>
      </c>
      <c r="G36" s="11">
        <v>24</v>
      </c>
      <c r="H36" s="11">
        <v>14.3</v>
      </c>
      <c r="I36" s="11"/>
      <c r="J36" s="11">
        <v>40.04</v>
      </c>
      <c r="K36" s="15"/>
    </row>
    <row r="37" spans="1:11" x14ac:dyDescent="0.25">
      <c r="A37" s="19"/>
      <c r="F37" s="11" t="s">
        <v>72</v>
      </c>
      <c r="G37" s="11">
        <v>5</v>
      </c>
      <c r="H37" s="11"/>
      <c r="I37" s="11">
        <v>12.33</v>
      </c>
      <c r="J37" s="11">
        <v>0</v>
      </c>
      <c r="K37" s="15"/>
    </row>
    <row r="38" spans="1:11" x14ac:dyDescent="0.25">
      <c r="A38" s="19"/>
      <c r="C38" t="s">
        <v>73</v>
      </c>
      <c r="D38" t="s">
        <v>74</v>
      </c>
      <c r="E38" t="s">
        <v>239</v>
      </c>
      <c r="F38" s="11"/>
      <c r="G38" s="11">
        <v>51</v>
      </c>
      <c r="H38" s="11">
        <v>56.518000000000008</v>
      </c>
      <c r="I38" s="11">
        <v>123.35</v>
      </c>
      <c r="J38" s="11">
        <v>158.25040000000001</v>
      </c>
      <c r="K38" s="15"/>
    </row>
    <row r="39" spans="1:11" x14ac:dyDescent="0.25">
      <c r="A39" s="19"/>
      <c r="C39" t="s">
        <v>75</v>
      </c>
      <c r="D39" t="s">
        <v>76</v>
      </c>
      <c r="E39" t="s">
        <v>240</v>
      </c>
      <c r="F39" s="11"/>
      <c r="G39" s="11">
        <v>14</v>
      </c>
      <c r="H39" s="11">
        <v>15.664000000000001</v>
      </c>
      <c r="I39" s="11">
        <v>34.19</v>
      </c>
      <c r="J39" s="11">
        <v>43.859200000000001</v>
      </c>
      <c r="K39" s="15"/>
    </row>
    <row r="40" spans="1:11" x14ac:dyDescent="0.25">
      <c r="A40" s="19"/>
      <c r="C40" t="s">
        <v>77</v>
      </c>
      <c r="D40" t="s">
        <v>78</v>
      </c>
      <c r="E40" t="s">
        <v>241</v>
      </c>
      <c r="F40" s="11"/>
      <c r="G40" s="11">
        <v>10</v>
      </c>
      <c r="H40" s="11">
        <v>11.297000000000001</v>
      </c>
      <c r="I40" s="11">
        <v>24.66</v>
      </c>
      <c r="J40" s="11">
        <v>31.631599999999999</v>
      </c>
      <c r="K40" s="15"/>
    </row>
    <row r="41" spans="1:11" x14ac:dyDescent="0.25">
      <c r="A41" s="19"/>
      <c r="C41" t="s">
        <v>79</v>
      </c>
      <c r="D41" t="s">
        <v>80</v>
      </c>
      <c r="E41" t="s">
        <v>246</v>
      </c>
      <c r="F41" t="s">
        <v>81</v>
      </c>
      <c r="G41" s="11">
        <v>5</v>
      </c>
      <c r="H41" s="11">
        <v>15.4</v>
      </c>
      <c r="I41" s="11">
        <v>12.33</v>
      </c>
      <c r="J41" s="11">
        <v>43.12</v>
      </c>
      <c r="K41" s="15"/>
    </row>
    <row r="42" spans="1:11" x14ac:dyDescent="0.25">
      <c r="A42" s="19"/>
      <c r="C42" t="s">
        <v>82</v>
      </c>
      <c r="D42" t="s">
        <v>83</v>
      </c>
      <c r="E42" t="s">
        <v>242</v>
      </c>
      <c r="F42" s="11"/>
      <c r="G42" s="11">
        <v>104</v>
      </c>
      <c r="H42" s="11">
        <v>114.21300000000001</v>
      </c>
      <c r="I42" s="11">
        <v>249.26</v>
      </c>
      <c r="J42" s="11">
        <v>319.79640000000001</v>
      </c>
      <c r="K42" s="15"/>
    </row>
    <row r="43" spans="1:11" x14ac:dyDescent="0.25">
      <c r="A43" s="19"/>
      <c r="C43" t="s">
        <v>84</v>
      </c>
      <c r="D43" t="s">
        <v>85</v>
      </c>
      <c r="E43" t="s">
        <v>243</v>
      </c>
      <c r="F43" s="11"/>
      <c r="G43" s="11">
        <v>52</v>
      </c>
      <c r="H43" s="11">
        <v>57.100999999999999</v>
      </c>
      <c r="I43" s="11">
        <v>124.63</v>
      </c>
      <c r="J43" s="11">
        <v>159.88279999999997</v>
      </c>
      <c r="K43" s="15"/>
    </row>
    <row r="44" spans="1:11" ht="15.75" thickBot="1" x14ac:dyDescent="0.3">
      <c r="A44" s="12"/>
      <c r="B44" s="13"/>
      <c r="C44" s="13" t="s">
        <v>86</v>
      </c>
      <c r="D44" s="13" t="s">
        <v>87</v>
      </c>
      <c r="E44" s="13" t="s">
        <v>244</v>
      </c>
      <c r="F44" s="14"/>
      <c r="G44" s="14">
        <v>77</v>
      </c>
      <c r="H44" s="14">
        <v>84.777000000000001</v>
      </c>
      <c r="I44" s="14">
        <v>185.03</v>
      </c>
      <c r="J44" s="14">
        <v>237.37559999999999</v>
      </c>
      <c r="K44" s="15"/>
    </row>
    <row r="45" spans="1:11" x14ac:dyDescent="0.25">
      <c r="A45" s="7" t="s">
        <v>9</v>
      </c>
      <c r="B45" s="8" t="s">
        <v>88</v>
      </c>
      <c r="C45" s="8" t="s">
        <v>89</v>
      </c>
      <c r="D45" s="8" t="s">
        <v>90</v>
      </c>
      <c r="E45" s="8" t="s">
        <v>220</v>
      </c>
      <c r="F45" s="9"/>
      <c r="G45" s="9">
        <v>8</v>
      </c>
      <c r="H45" s="9">
        <v>8.8000000000000007</v>
      </c>
      <c r="I45" s="9">
        <v>18.48</v>
      </c>
      <c r="J45" s="9">
        <v>24.64</v>
      </c>
      <c r="K45" s="15"/>
    </row>
    <row r="46" spans="1:11" x14ac:dyDescent="0.25">
      <c r="A46" s="19"/>
      <c r="D46" t="s">
        <v>50</v>
      </c>
      <c r="E46" t="s">
        <v>233</v>
      </c>
      <c r="F46" s="11"/>
      <c r="G46" s="11">
        <v>14</v>
      </c>
      <c r="H46" s="11">
        <v>15.400000000000002</v>
      </c>
      <c r="I46" s="11">
        <v>36.950000000000003</v>
      </c>
      <c r="J46" s="11">
        <v>43.120000000000005</v>
      </c>
      <c r="K46" s="15"/>
    </row>
    <row r="47" spans="1:11" x14ac:dyDescent="0.25">
      <c r="A47" s="19"/>
      <c r="C47" t="s">
        <v>91</v>
      </c>
      <c r="D47" t="s">
        <v>52</v>
      </c>
      <c r="E47" t="s">
        <v>230</v>
      </c>
      <c r="F47" s="11" t="s">
        <v>53</v>
      </c>
      <c r="G47" s="11">
        <v>10</v>
      </c>
      <c r="H47" s="11">
        <v>15</v>
      </c>
      <c r="I47" s="11">
        <v>24.66</v>
      </c>
      <c r="J47" s="11">
        <v>36.4</v>
      </c>
      <c r="K47" s="15"/>
    </row>
    <row r="48" spans="1:11" x14ac:dyDescent="0.25">
      <c r="A48" s="19"/>
      <c r="F48" s="11" t="s">
        <v>54</v>
      </c>
      <c r="G48" s="11">
        <v>36</v>
      </c>
      <c r="H48" s="11"/>
      <c r="I48" s="11">
        <v>87.23</v>
      </c>
      <c r="J48" s="11">
        <v>0</v>
      </c>
      <c r="K48" s="15"/>
    </row>
    <row r="49" spans="1:11" x14ac:dyDescent="0.25">
      <c r="A49" s="19"/>
      <c r="C49" t="s">
        <v>92</v>
      </c>
      <c r="D49" t="s">
        <v>93</v>
      </c>
      <c r="E49" t="s">
        <v>245</v>
      </c>
      <c r="F49" s="11"/>
      <c r="G49" s="11">
        <v>25</v>
      </c>
      <c r="H49" s="11">
        <v>28</v>
      </c>
      <c r="I49" s="11">
        <v>60.92</v>
      </c>
      <c r="J49" s="11">
        <v>78.399999999999991</v>
      </c>
      <c r="K49" s="15"/>
    </row>
    <row r="50" spans="1:11" x14ac:dyDescent="0.25">
      <c r="A50" s="19"/>
      <c r="C50" t="s">
        <v>94</v>
      </c>
      <c r="D50" t="s">
        <v>26</v>
      </c>
      <c r="E50" t="s">
        <v>223</v>
      </c>
      <c r="F50" s="11"/>
      <c r="G50" s="11">
        <v>13</v>
      </c>
      <c r="H50" s="11">
        <v>14.146000000000001</v>
      </c>
      <c r="I50" s="11">
        <v>30.87</v>
      </c>
      <c r="J50" s="11">
        <v>39.608800000000002</v>
      </c>
      <c r="K50" s="15"/>
    </row>
    <row r="51" spans="1:11" x14ac:dyDescent="0.25">
      <c r="A51" s="19"/>
      <c r="C51" t="s">
        <v>95</v>
      </c>
      <c r="D51" t="s">
        <v>57</v>
      </c>
      <c r="E51" t="s">
        <v>234</v>
      </c>
      <c r="F51" s="11"/>
      <c r="G51" s="11">
        <v>41</v>
      </c>
      <c r="H51" s="11">
        <v>45.210000000000008</v>
      </c>
      <c r="I51" s="11">
        <v>98.67</v>
      </c>
      <c r="J51" s="11">
        <v>126.58800000000001</v>
      </c>
      <c r="K51" s="15"/>
    </row>
    <row r="52" spans="1:11" x14ac:dyDescent="0.25">
      <c r="A52" s="19"/>
      <c r="C52" t="s">
        <v>96</v>
      </c>
      <c r="D52" t="s">
        <v>61</v>
      </c>
      <c r="E52" t="s">
        <v>236</v>
      </c>
      <c r="F52" s="11" t="s">
        <v>62</v>
      </c>
      <c r="G52" s="11">
        <v>13</v>
      </c>
      <c r="H52" s="11">
        <v>17</v>
      </c>
      <c r="I52" s="11">
        <v>30.87</v>
      </c>
      <c r="J52" s="11">
        <v>61.599999999999994</v>
      </c>
      <c r="K52" s="15"/>
    </row>
    <row r="53" spans="1:11" x14ac:dyDescent="0.25">
      <c r="A53" s="19"/>
      <c r="F53" s="11" t="s">
        <v>63</v>
      </c>
      <c r="G53" s="11">
        <v>21</v>
      </c>
      <c r="H53" s="11"/>
      <c r="I53" s="11">
        <v>49.35</v>
      </c>
      <c r="J53" s="11">
        <v>0</v>
      </c>
      <c r="K53" s="15"/>
    </row>
    <row r="54" spans="1:11" x14ac:dyDescent="0.25">
      <c r="A54" s="19"/>
      <c r="C54" t="s">
        <v>97</v>
      </c>
      <c r="D54" t="s">
        <v>65</v>
      </c>
      <c r="E54" t="s">
        <v>237</v>
      </c>
      <c r="F54" s="11" t="s">
        <v>98</v>
      </c>
      <c r="G54" s="11">
        <v>10</v>
      </c>
      <c r="H54" s="11">
        <v>12</v>
      </c>
      <c r="I54" s="11">
        <v>24.66</v>
      </c>
      <c r="J54" s="11">
        <v>33.599999999999994</v>
      </c>
      <c r="K54" s="15"/>
    </row>
    <row r="55" spans="1:11" x14ac:dyDescent="0.25">
      <c r="A55" s="19"/>
      <c r="F55" s="11" t="s">
        <v>66</v>
      </c>
      <c r="G55" s="11">
        <v>10</v>
      </c>
      <c r="H55" s="11"/>
      <c r="I55" s="11">
        <v>24.66</v>
      </c>
      <c r="J55" s="11">
        <v>0</v>
      </c>
      <c r="K55" s="15"/>
    </row>
    <row r="56" spans="1:11" x14ac:dyDescent="0.25">
      <c r="A56" s="19"/>
      <c r="F56" s="11" t="s">
        <v>67</v>
      </c>
      <c r="G56" s="11">
        <v>14</v>
      </c>
      <c r="H56" s="11"/>
      <c r="I56" s="11">
        <v>34.19</v>
      </c>
      <c r="J56" s="11">
        <v>0</v>
      </c>
      <c r="K56" s="15"/>
    </row>
    <row r="57" spans="1:11" x14ac:dyDescent="0.25">
      <c r="A57" s="19"/>
      <c r="C57" t="s">
        <v>99</v>
      </c>
      <c r="D57" t="s">
        <v>74</v>
      </c>
      <c r="E57" t="s">
        <v>239</v>
      </c>
      <c r="F57" s="11"/>
      <c r="G57" s="11">
        <v>51</v>
      </c>
      <c r="H57" s="11">
        <v>56.518000000000008</v>
      </c>
      <c r="I57" s="11">
        <v>123.35</v>
      </c>
      <c r="J57" s="11">
        <v>158.25040000000001</v>
      </c>
      <c r="K57" s="15"/>
    </row>
    <row r="58" spans="1:11" x14ac:dyDescent="0.25">
      <c r="A58" s="19"/>
      <c r="C58" t="s">
        <v>100</v>
      </c>
      <c r="D58" t="s">
        <v>78</v>
      </c>
      <c r="E58" t="s">
        <v>241</v>
      </c>
      <c r="F58" s="11"/>
      <c r="G58" s="11">
        <v>10</v>
      </c>
      <c r="H58" s="11">
        <v>11.297000000000001</v>
      </c>
      <c r="I58" s="11">
        <v>24.66</v>
      </c>
      <c r="J58" s="11">
        <v>31.631599999999999</v>
      </c>
      <c r="K58" s="15"/>
    </row>
    <row r="59" spans="1:11" x14ac:dyDescent="0.25">
      <c r="A59" s="19"/>
      <c r="C59" t="s">
        <v>101</v>
      </c>
      <c r="D59" t="s">
        <v>76</v>
      </c>
      <c r="E59" t="s">
        <v>240</v>
      </c>
      <c r="F59" s="11"/>
      <c r="G59" s="11">
        <v>14</v>
      </c>
      <c r="H59" s="11">
        <v>14.696</v>
      </c>
      <c r="I59" s="11">
        <v>32.08</v>
      </c>
      <c r="J59" s="11">
        <v>41.148799999999994</v>
      </c>
      <c r="K59" s="15"/>
    </row>
    <row r="60" spans="1:11" x14ac:dyDescent="0.25">
      <c r="A60" s="19"/>
      <c r="C60" t="s">
        <v>102</v>
      </c>
      <c r="D60" t="s">
        <v>103</v>
      </c>
      <c r="E60" t="s">
        <v>246</v>
      </c>
      <c r="F60" t="s">
        <v>81</v>
      </c>
      <c r="G60" s="11">
        <v>5</v>
      </c>
      <c r="H60" s="11">
        <v>15.4</v>
      </c>
      <c r="I60" s="11">
        <v>12.33</v>
      </c>
      <c r="J60" s="11">
        <v>43.12</v>
      </c>
      <c r="K60" s="15"/>
    </row>
    <row r="61" spans="1:11" x14ac:dyDescent="0.25">
      <c r="A61" s="19"/>
      <c r="C61" t="s">
        <v>104</v>
      </c>
      <c r="D61" t="s">
        <v>83</v>
      </c>
      <c r="E61" t="s">
        <v>242</v>
      </c>
      <c r="F61" s="11"/>
      <c r="G61" s="11">
        <v>104</v>
      </c>
      <c r="H61" s="11">
        <v>114.21300000000001</v>
      </c>
      <c r="I61" s="11">
        <v>249.26</v>
      </c>
      <c r="J61" s="11">
        <v>319.79640000000001</v>
      </c>
      <c r="K61" s="15"/>
    </row>
    <row r="62" spans="1:11" ht="15.75" thickBot="1" x14ac:dyDescent="0.3">
      <c r="A62" s="12"/>
      <c r="B62" s="13"/>
      <c r="C62" s="13" t="s">
        <v>105</v>
      </c>
      <c r="D62" s="13" t="s">
        <v>106</v>
      </c>
      <c r="E62" s="13" t="s">
        <v>243</v>
      </c>
      <c r="F62" s="14"/>
      <c r="G62" s="14">
        <v>51</v>
      </c>
      <c r="H62" s="14">
        <v>56.518000000000008</v>
      </c>
      <c r="I62" s="14">
        <v>123.35</v>
      </c>
      <c r="J62" s="14">
        <v>158.25040000000001</v>
      </c>
      <c r="K62" s="15"/>
    </row>
  </sheetData>
  <mergeCells count="1">
    <mergeCell ref="G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16BB-922E-46FF-A83D-81893D13662D}">
  <dimension ref="A1:H11"/>
  <sheetViews>
    <sheetView workbookViewId="0">
      <selection activeCell="E1" sqref="E1:H1"/>
    </sheetView>
  </sheetViews>
  <sheetFormatPr defaultRowHeight="15" x14ac:dyDescent="0.25"/>
  <cols>
    <col min="1" max="1" width="10.85546875" bestFit="1" customWidth="1"/>
    <col min="2" max="2" width="9.85546875" bestFit="1" customWidth="1"/>
    <col min="3" max="3" width="35.28515625" bestFit="1" customWidth="1"/>
    <col min="4" max="4" width="26.42578125" bestFit="1" customWidth="1"/>
    <col min="5" max="6" width="7" bestFit="1" customWidth="1"/>
    <col min="7" max="8" width="9.140625" bestFit="1" customWidth="1"/>
  </cols>
  <sheetData>
    <row r="1" spans="1:8" x14ac:dyDescent="0.25">
      <c r="E1" s="50" t="s">
        <v>395</v>
      </c>
      <c r="F1" s="50"/>
      <c r="G1" s="50"/>
      <c r="H1" s="50"/>
    </row>
    <row r="2" spans="1:8" x14ac:dyDescent="0.25">
      <c r="E2" t="s">
        <v>0</v>
      </c>
      <c r="G2" t="s">
        <v>1</v>
      </c>
    </row>
    <row r="3" spans="1:8" x14ac:dyDescent="0.25">
      <c r="A3" s="22" t="s">
        <v>3</v>
      </c>
      <c r="B3" s="22" t="s">
        <v>247</v>
      </c>
      <c r="C3" s="22"/>
      <c r="D3" s="22"/>
      <c r="E3" s="22"/>
      <c r="F3" s="22"/>
      <c r="G3" s="22"/>
      <c r="H3" s="22"/>
    </row>
    <row r="4" spans="1:8" x14ac:dyDescent="0.25">
      <c r="A4" s="23"/>
      <c r="B4" s="23"/>
      <c r="C4" s="23" t="s">
        <v>248</v>
      </c>
      <c r="D4" s="23" t="s">
        <v>249</v>
      </c>
      <c r="E4" s="34">
        <v>2025</v>
      </c>
      <c r="F4" s="34">
        <v>2026</v>
      </c>
      <c r="G4" s="34">
        <v>2025</v>
      </c>
      <c r="H4" s="34">
        <v>2026</v>
      </c>
    </row>
    <row r="5" spans="1:8" x14ac:dyDescent="0.25">
      <c r="A5" s="35" t="s">
        <v>250</v>
      </c>
      <c r="B5" s="40" t="s">
        <v>251</v>
      </c>
      <c r="C5" s="41" t="s">
        <v>252</v>
      </c>
      <c r="D5" s="41" t="s">
        <v>253</v>
      </c>
      <c r="E5" s="41">
        <v>2451.8358470745643</v>
      </c>
      <c r="F5" s="41">
        <v>2819.6112241357487</v>
      </c>
      <c r="G5" s="42">
        <v>20424.900000000001</v>
      </c>
      <c r="H5" s="42">
        <v>20424.900000000001</v>
      </c>
    </row>
    <row r="6" spans="1:8" x14ac:dyDescent="0.25">
      <c r="A6" s="35"/>
      <c r="B6" s="40" t="s">
        <v>254</v>
      </c>
      <c r="C6" s="41" t="s">
        <v>255</v>
      </c>
      <c r="D6" s="41" t="s">
        <v>256</v>
      </c>
      <c r="E6" s="41">
        <v>3730.8566509630909</v>
      </c>
      <c r="F6" s="41">
        <v>4290.485148607554</v>
      </c>
      <c r="G6" s="42">
        <v>23344.46</v>
      </c>
      <c r="H6" s="42">
        <v>23344.46</v>
      </c>
    </row>
    <row r="7" spans="1:8" x14ac:dyDescent="0.25">
      <c r="A7" s="35"/>
      <c r="B7" s="40" t="s">
        <v>257</v>
      </c>
      <c r="C7" s="41" t="s">
        <v>258</v>
      </c>
      <c r="D7" s="41" t="s">
        <v>259</v>
      </c>
      <c r="E7" s="41">
        <v>3849.2002128887189</v>
      </c>
      <c r="F7" s="41">
        <v>4426.5802448220265</v>
      </c>
      <c r="G7" s="42">
        <v>31513.96</v>
      </c>
      <c r="H7" s="42">
        <v>31513.96</v>
      </c>
    </row>
    <row r="8" spans="1:8" x14ac:dyDescent="0.25">
      <c r="A8" s="35"/>
      <c r="B8" s="40" t="s">
        <v>260</v>
      </c>
      <c r="C8" s="41" t="s">
        <v>261</v>
      </c>
      <c r="D8" s="41" t="s">
        <v>262</v>
      </c>
      <c r="E8" s="41">
        <v>3128.5182652646986</v>
      </c>
      <c r="F8" s="41">
        <v>3597.7960050544029</v>
      </c>
      <c r="G8" s="42">
        <v>25678.13</v>
      </c>
      <c r="H8" s="42">
        <v>25678.13</v>
      </c>
    </row>
    <row r="9" spans="1:8" x14ac:dyDescent="0.25">
      <c r="A9" s="35"/>
      <c r="B9" s="40" t="s">
        <v>263</v>
      </c>
      <c r="C9" s="41" t="s">
        <v>264</v>
      </c>
      <c r="D9" s="41" t="s">
        <v>265</v>
      </c>
      <c r="E9" s="41">
        <v>4330.160586355697</v>
      </c>
      <c r="F9" s="41">
        <v>4979.6846743090509</v>
      </c>
      <c r="G9" s="42">
        <v>36086.589999999997</v>
      </c>
      <c r="H9" s="42">
        <v>36086.589999999997</v>
      </c>
    </row>
    <row r="10" spans="1:8" x14ac:dyDescent="0.25">
      <c r="A10" s="35"/>
      <c r="B10" s="40" t="s">
        <v>266</v>
      </c>
      <c r="C10" s="41" t="s">
        <v>267</v>
      </c>
      <c r="D10" s="41" t="s">
        <v>268</v>
      </c>
      <c r="E10" s="41"/>
      <c r="F10" s="41">
        <v>0</v>
      </c>
      <c r="G10" s="43"/>
      <c r="H10" s="43"/>
    </row>
    <row r="11" spans="1:8" x14ac:dyDescent="0.25">
      <c r="A11" s="36"/>
      <c r="B11" s="40" t="s">
        <v>269</v>
      </c>
      <c r="C11" s="41" t="s">
        <v>270</v>
      </c>
      <c r="D11" s="41" t="s">
        <v>271</v>
      </c>
      <c r="E11" s="41">
        <v>1172.8150431860386</v>
      </c>
      <c r="F11" s="41">
        <v>1348.7372996639442</v>
      </c>
      <c r="G11" s="42">
        <v>6441.86</v>
      </c>
      <c r="H11" s="42">
        <v>6441.86</v>
      </c>
    </row>
  </sheetData>
  <mergeCells count="1">
    <mergeCell ref="E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7452-A924-40D4-941B-FA24CBE01636}">
  <dimension ref="A1:G33"/>
  <sheetViews>
    <sheetView workbookViewId="0">
      <selection activeCell="F32" sqref="F32:G32"/>
    </sheetView>
  </sheetViews>
  <sheetFormatPr defaultRowHeight="15" x14ac:dyDescent="0.25"/>
  <cols>
    <col min="1" max="1" width="4.140625" bestFit="1" customWidth="1"/>
    <col min="2" max="2" width="8.5703125" bestFit="1" customWidth="1"/>
    <col min="3" max="3" width="36.5703125" bestFit="1" customWidth="1"/>
    <col min="4" max="5" width="10.5703125" bestFit="1" customWidth="1"/>
    <col min="6" max="7" width="11.5703125" bestFit="1" customWidth="1"/>
  </cols>
  <sheetData>
    <row r="1" spans="1:7" x14ac:dyDescent="0.25">
      <c r="D1" s="50" t="s">
        <v>395</v>
      </c>
      <c r="E1" s="50"/>
      <c r="F1" s="50"/>
      <c r="G1" s="50"/>
    </row>
    <row r="2" spans="1:7" x14ac:dyDescent="0.25">
      <c r="A2" s="22"/>
      <c r="B2" s="22"/>
      <c r="C2" s="22"/>
      <c r="D2" s="22" t="s">
        <v>0</v>
      </c>
      <c r="E2" s="22" t="s">
        <v>0</v>
      </c>
      <c r="F2" s="22" t="s">
        <v>407</v>
      </c>
      <c r="G2" s="22" t="s">
        <v>407</v>
      </c>
    </row>
    <row r="3" spans="1:7" x14ac:dyDescent="0.25">
      <c r="A3" s="23"/>
      <c r="B3" s="23" t="s">
        <v>272</v>
      </c>
      <c r="C3" s="23" t="s">
        <v>273</v>
      </c>
      <c r="D3" s="23" t="s">
        <v>274</v>
      </c>
      <c r="E3" s="23" t="s">
        <v>7</v>
      </c>
      <c r="F3" s="23" t="s">
        <v>107</v>
      </c>
      <c r="G3" s="23" t="s">
        <v>7</v>
      </c>
    </row>
    <row r="4" spans="1:7" x14ac:dyDescent="0.25">
      <c r="A4" t="s">
        <v>275</v>
      </c>
      <c r="B4" s="37" t="s">
        <v>276</v>
      </c>
      <c r="C4" s="15" t="s">
        <v>277</v>
      </c>
      <c r="D4" s="15">
        <v>7250.4564828499579</v>
      </c>
      <c r="E4" s="15">
        <v>8700.5477794199487</v>
      </c>
      <c r="F4" s="15">
        <v>27411.25</v>
      </c>
      <c r="G4" s="15">
        <v>27411.25</v>
      </c>
    </row>
    <row r="5" spans="1:7" x14ac:dyDescent="0.25">
      <c r="B5" s="37" t="s">
        <v>278</v>
      </c>
      <c r="C5" s="15" t="s">
        <v>279</v>
      </c>
      <c r="D5" s="15">
        <v>2175.1369448549876</v>
      </c>
      <c r="E5" s="15">
        <v>2501.4074865832354</v>
      </c>
      <c r="F5" s="15">
        <v>8223.3799999999992</v>
      </c>
      <c r="G5" s="15">
        <v>8223.3799999999992</v>
      </c>
    </row>
    <row r="6" spans="1:7" x14ac:dyDescent="0.25">
      <c r="B6" s="37" t="s">
        <v>280</v>
      </c>
      <c r="C6" s="15" t="s">
        <v>281</v>
      </c>
      <c r="D6" s="15">
        <v>2900.1825931399831</v>
      </c>
      <c r="E6" s="15">
        <v>3335.20998211098</v>
      </c>
      <c r="F6" s="15">
        <v>10964.5</v>
      </c>
      <c r="G6" s="15">
        <v>10964.5</v>
      </c>
    </row>
    <row r="7" spans="1:7" x14ac:dyDescent="0.25">
      <c r="B7" s="37" t="s">
        <v>282</v>
      </c>
      <c r="C7" s="15" t="s">
        <v>283</v>
      </c>
      <c r="D7" s="15">
        <v>1208.4094138083265</v>
      </c>
      <c r="E7" s="15">
        <v>1389.6708258795754</v>
      </c>
      <c r="F7" s="15">
        <v>4568.54</v>
      </c>
      <c r="G7" s="15">
        <v>4568.54</v>
      </c>
    </row>
    <row r="8" spans="1:7" x14ac:dyDescent="0.25">
      <c r="B8" s="37" t="s">
        <v>284</v>
      </c>
      <c r="C8" s="15" t="s">
        <v>285</v>
      </c>
      <c r="D8" s="15">
        <v>29001.825931399831</v>
      </c>
      <c r="E8" s="15">
        <v>31902.008524539819</v>
      </c>
      <c r="F8" s="15">
        <v>109645.01</v>
      </c>
      <c r="G8" s="15">
        <v>109645.01</v>
      </c>
    </row>
    <row r="9" spans="1:7" x14ac:dyDescent="0.25">
      <c r="B9" s="37" t="s">
        <v>286</v>
      </c>
      <c r="C9" s="15" t="s">
        <v>287</v>
      </c>
      <c r="D9" s="15">
        <v>21751.369448549875</v>
      </c>
      <c r="E9" s="15">
        <v>25014.074865832354</v>
      </c>
      <c r="F9" s="15">
        <v>82233.759999999995</v>
      </c>
      <c r="G9" s="15">
        <v>82233.759999999995</v>
      </c>
    </row>
    <row r="10" spans="1:7" x14ac:dyDescent="0.25">
      <c r="B10" s="37" t="s">
        <v>288</v>
      </c>
      <c r="C10" s="15" t="s">
        <v>289</v>
      </c>
      <c r="D10" s="15">
        <v>14500.912965699916</v>
      </c>
      <c r="E10" s="15">
        <v>15951.004262269909</v>
      </c>
      <c r="F10" s="15">
        <v>54822.5</v>
      </c>
      <c r="G10" s="15">
        <v>54822.5</v>
      </c>
    </row>
    <row r="11" spans="1:7" x14ac:dyDescent="0.25">
      <c r="B11" s="37" t="s">
        <v>290</v>
      </c>
      <c r="C11" s="15" t="s">
        <v>291</v>
      </c>
      <c r="D11" s="15">
        <v>4833.6376552333058</v>
      </c>
      <c r="E11" s="15">
        <v>5558.6833035183017</v>
      </c>
      <c r="F11" s="15">
        <v>18274.169999999998</v>
      </c>
      <c r="G11" s="15">
        <v>18274.169999999998</v>
      </c>
    </row>
    <row r="12" spans="1:7" x14ac:dyDescent="0.25">
      <c r="B12" s="37" t="s">
        <v>292</v>
      </c>
      <c r="C12" s="15" t="s">
        <v>293</v>
      </c>
      <c r="D12" s="15">
        <v>7250.4564828499579</v>
      </c>
      <c r="E12" s="15">
        <v>8338.0249552774512</v>
      </c>
      <c r="F12" s="15">
        <v>27411.25</v>
      </c>
      <c r="G12" s="15">
        <v>27411.25</v>
      </c>
    </row>
    <row r="13" spans="1:7" x14ac:dyDescent="0.25">
      <c r="B13" s="37" t="s">
        <v>294</v>
      </c>
      <c r="C13" s="15" t="s">
        <v>295</v>
      </c>
      <c r="D13" s="15">
        <v>3625.2282414249789</v>
      </c>
      <c r="E13" s="15">
        <v>3987.7510655674773</v>
      </c>
      <c r="F13" s="15">
        <v>13705.63</v>
      </c>
      <c r="G13" s="15">
        <v>13705.63</v>
      </c>
    </row>
    <row r="14" spans="1:7" x14ac:dyDescent="0.25">
      <c r="B14" s="37" t="s">
        <v>296</v>
      </c>
      <c r="C14" s="15" t="s">
        <v>297</v>
      </c>
      <c r="D14" s="15">
        <v>18126.141207124896</v>
      </c>
      <c r="E14" s="15">
        <v>19938.755327837389</v>
      </c>
      <c r="F14" s="15">
        <v>68528.13</v>
      </c>
      <c r="G14" s="15">
        <v>68528.13</v>
      </c>
    </row>
    <row r="15" spans="1:7" x14ac:dyDescent="0.25">
      <c r="B15" s="37" t="s">
        <v>298</v>
      </c>
      <c r="C15" s="15" t="s">
        <v>299</v>
      </c>
      <c r="D15" s="15">
        <v>0</v>
      </c>
      <c r="E15" s="15">
        <v>0</v>
      </c>
      <c r="F15" s="15"/>
      <c r="G15" s="15"/>
    </row>
    <row r="16" spans="1:7" x14ac:dyDescent="0.25">
      <c r="B16" s="37" t="s">
        <v>300</v>
      </c>
      <c r="C16" s="15" t="s">
        <v>301</v>
      </c>
      <c r="D16" s="15">
        <v>21751.369448549875</v>
      </c>
      <c r="E16" s="15">
        <v>23926.506393404863</v>
      </c>
      <c r="F16" s="15">
        <v>82233.759999999995</v>
      </c>
      <c r="G16" s="15">
        <v>82233.759999999995</v>
      </c>
    </row>
    <row r="17" spans="1:7" x14ac:dyDescent="0.25">
      <c r="B17" s="37" t="s">
        <v>302</v>
      </c>
      <c r="C17" s="15" t="s">
        <v>303</v>
      </c>
      <c r="D17" s="15">
        <v>21751.369448549875</v>
      </c>
      <c r="E17" s="15">
        <v>23926.506393404863</v>
      </c>
      <c r="F17" s="15">
        <v>82233.759999999995</v>
      </c>
      <c r="G17" s="15">
        <v>82233.759999999995</v>
      </c>
    </row>
    <row r="18" spans="1:7" x14ac:dyDescent="0.25">
      <c r="B18" s="37" t="s">
        <v>304</v>
      </c>
      <c r="C18" s="15" t="s">
        <v>305</v>
      </c>
      <c r="D18" s="15">
        <v>21751.369448549875</v>
      </c>
      <c r="E18" s="15">
        <v>23926.506393404863</v>
      </c>
      <c r="F18" s="15">
        <v>82233.759999999995</v>
      </c>
      <c r="G18" s="15">
        <v>82233.759999999995</v>
      </c>
    </row>
    <row r="19" spans="1:7" x14ac:dyDescent="0.25">
      <c r="B19" s="37" t="s">
        <v>306</v>
      </c>
      <c r="C19" s="15" t="s">
        <v>307</v>
      </c>
      <c r="D19" s="15">
        <v>21751.369448549875</v>
      </c>
      <c r="E19" s="15">
        <v>23926.506393404863</v>
      </c>
      <c r="F19" s="15">
        <v>82233.759999999995</v>
      </c>
      <c r="G19" s="15">
        <v>82233.759999999995</v>
      </c>
    </row>
    <row r="20" spans="1:7" x14ac:dyDescent="0.25">
      <c r="B20" s="37" t="s">
        <v>308</v>
      </c>
      <c r="C20" s="15" t="s">
        <v>309</v>
      </c>
      <c r="D20" s="15">
        <v>7250.4564828499579</v>
      </c>
      <c r="E20" s="15">
        <v>8700.5477794199487</v>
      </c>
      <c r="F20" s="15">
        <v>27411.25</v>
      </c>
      <c r="G20" s="15">
        <v>27411.25</v>
      </c>
    </row>
    <row r="21" spans="1:7" x14ac:dyDescent="0.25">
      <c r="B21" s="37" t="s">
        <v>310</v>
      </c>
      <c r="C21" s="15" t="s">
        <v>311</v>
      </c>
      <c r="D21" s="15">
        <v>1450.0912965699915</v>
      </c>
      <c r="E21" s="15">
        <v>1595.1004262269907</v>
      </c>
      <c r="F21" s="15">
        <v>5482.25</v>
      </c>
      <c r="G21" s="15">
        <v>5482.25</v>
      </c>
    </row>
    <row r="22" spans="1:7" x14ac:dyDescent="0.25">
      <c r="B22" s="37" t="s">
        <v>312</v>
      </c>
      <c r="C22" s="15" t="s">
        <v>313</v>
      </c>
      <c r="D22" s="15">
        <v>8700.5477794199505</v>
      </c>
      <c r="E22" s="15">
        <v>10440.65733530394</v>
      </c>
      <c r="F22" s="15">
        <v>32893.5</v>
      </c>
      <c r="G22" s="15">
        <v>32893.5</v>
      </c>
    </row>
    <row r="23" spans="1:7" x14ac:dyDescent="0.25">
      <c r="B23" s="37" t="s">
        <v>314</v>
      </c>
      <c r="C23" s="15" t="s">
        <v>315</v>
      </c>
      <c r="D23" s="15">
        <v>4833.6376552333058</v>
      </c>
      <c r="E23" s="15">
        <v>5558.6833035183017</v>
      </c>
      <c r="F23" s="15">
        <v>18274.169999999998</v>
      </c>
      <c r="G23" s="15">
        <v>18274.169999999998</v>
      </c>
    </row>
    <row r="24" spans="1:7" x14ac:dyDescent="0.25">
      <c r="B24" s="37" t="s">
        <v>316</v>
      </c>
      <c r="C24" s="15" t="s">
        <v>317</v>
      </c>
      <c r="D24" s="15">
        <v>18126.141207124896</v>
      </c>
      <c r="E24" s="15">
        <v>19938.755327837389</v>
      </c>
      <c r="F24" s="15">
        <v>68528.13</v>
      </c>
      <c r="G24" s="15">
        <v>68528.13</v>
      </c>
    </row>
    <row r="25" spans="1:7" x14ac:dyDescent="0.25">
      <c r="B25" s="37" t="s">
        <v>318</v>
      </c>
      <c r="C25" s="15" t="s">
        <v>319</v>
      </c>
      <c r="D25" s="15">
        <v>14500.912965699916</v>
      </c>
      <c r="E25" s="15">
        <v>15951.004262269909</v>
      </c>
      <c r="F25" s="15">
        <v>54822.5</v>
      </c>
      <c r="G25" s="15">
        <v>54822.5</v>
      </c>
    </row>
    <row r="26" spans="1:7" x14ac:dyDescent="0.25">
      <c r="B26" s="37" t="s">
        <v>320</v>
      </c>
      <c r="C26" s="15" t="s">
        <v>321</v>
      </c>
      <c r="D26" s="15">
        <v>21751.369448549875</v>
      </c>
      <c r="E26" s="15">
        <v>23926.506393404863</v>
      </c>
      <c r="F26" s="15">
        <v>82233.759999999995</v>
      </c>
      <c r="G26" s="15">
        <v>82233.759999999995</v>
      </c>
    </row>
    <row r="27" spans="1:7" x14ac:dyDescent="0.25">
      <c r="B27" s="37" t="s">
        <v>322</v>
      </c>
      <c r="C27" s="15" t="s">
        <v>323</v>
      </c>
      <c r="D27" s="15">
        <v>18126.141207124896</v>
      </c>
      <c r="E27" s="15">
        <v>19938.755327837389</v>
      </c>
      <c r="F27" s="15">
        <v>65355.53</v>
      </c>
      <c r="G27" s="15">
        <v>65355.53</v>
      </c>
    </row>
    <row r="28" spans="1:7" x14ac:dyDescent="0.25">
      <c r="B28" s="37" t="s">
        <v>324</v>
      </c>
      <c r="C28" s="15" t="s">
        <v>325</v>
      </c>
      <c r="D28" s="15">
        <v>38669.101241866447</v>
      </c>
      <c r="E28" s="15">
        <v>42536.011366053091</v>
      </c>
      <c r="F28" s="15">
        <v>139425.13</v>
      </c>
      <c r="G28" s="15">
        <v>139425.13</v>
      </c>
    </row>
    <row r="29" spans="1:7" x14ac:dyDescent="0.25">
      <c r="B29" s="37" t="s">
        <v>326</v>
      </c>
      <c r="C29" s="15" t="s">
        <v>327</v>
      </c>
      <c r="D29" s="15">
        <v>8458.8658966582843</v>
      </c>
      <c r="E29" s="15">
        <v>9727.6957811570264</v>
      </c>
      <c r="F29" s="15">
        <v>30499.25</v>
      </c>
      <c r="G29" s="15">
        <v>30499.25</v>
      </c>
    </row>
    <row r="30" spans="1:7" x14ac:dyDescent="0.25">
      <c r="B30" s="37" t="s">
        <v>328</v>
      </c>
      <c r="C30" s="15" t="s">
        <v>329</v>
      </c>
      <c r="D30" s="15">
        <v>845.88658966582841</v>
      </c>
      <c r="E30" s="15">
        <v>972.76957811570264</v>
      </c>
      <c r="F30" s="15">
        <v>3049.92</v>
      </c>
      <c r="G30" s="15">
        <v>3049.92</v>
      </c>
    </row>
    <row r="31" spans="1:7" ht="15.75" thickBot="1" x14ac:dyDescent="0.3">
      <c r="A31" s="13"/>
      <c r="B31" s="38" t="s">
        <v>330</v>
      </c>
      <c r="C31" s="14" t="s">
        <v>331</v>
      </c>
      <c r="D31" s="14">
        <v>725.04564828499576</v>
      </c>
      <c r="E31" s="14">
        <v>833.80249552774501</v>
      </c>
      <c r="F31" s="14">
        <v>2614.2199999999998</v>
      </c>
      <c r="G31" s="14">
        <v>2614.2199999999998</v>
      </c>
    </row>
    <row r="32" spans="1:7" ht="31.5" customHeight="1" x14ac:dyDescent="0.25">
      <c r="F32" s="51" t="s">
        <v>409</v>
      </c>
      <c r="G32" s="51"/>
    </row>
    <row r="33" spans="6:7" x14ac:dyDescent="0.25">
      <c r="F33" s="44"/>
      <c r="G33" s="44"/>
    </row>
  </sheetData>
  <mergeCells count="2">
    <mergeCell ref="D1:G1"/>
    <mergeCell ref="F32:G32"/>
  </mergeCells>
  <phoneticPr fontId="10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Ophold og avl</vt:lpstr>
      <vt:lpstr>Teknisk ass.</vt:lpstr>
      <vt:lpstr>Operation</vt:lpstr>
      <vt:lpstr>TCF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Bjarke Nielsen</dc:creator>
  <cp:lastModifiedBy>Tania Maria Johannesen</cp:lastModifiedBy>
  <dcterms:created xsi:type="dcterms:W3CDTF">2025-09-30T08:35:13Z</dcterms:created>
  <dcterms:modified xsi:type="dcterms:W3CDTF">2025-10-09T14:04:19Z</dcterms:modified>
</cp:coreProperties>
</file>